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860" yWindow="-120" windowWidth="14985" windowHeight="7875"/>
  </bookViews>
  <sheets>
    <sheet name="titghosatert" sheetId="7" r:id="rId1"/>
    <sheet name="Report" sheetId="6" r:id="rId2"/>
  </sheets>
  <definedNames>
    <definedName name="_xlnm.Print_Area" localSheetId="0">titghosatert!$A$1:$M$19</definedName>
    <definedName name="_xlnm.Print_Titles" localSheetId="1">Report!$A:$J,Report!$1:$3</definedName>
  </definedNames>
  <calcPr calcId="145621" fullCalcOnLoad="1"/>
</workbook>
</file>

<file path=xl/calcChain.xml><?xml version="1.0" encoding="utf-8"?>
<calcChain xmlns="http://schemas.openxmlformats.org/spreadsheetml/2006/main">
  <c r="M4" i="6" l="1"/>
  <c r="N4" i="6"/>
  <c r="O4" i="6"/>
  <c r="S4" i="6"/>
  <c r="U4" i="6"/>
  <c r="M5" i="6"/>
  <c r="N5" i="6"/>
  <c r="O5" i="6" s="1"/>
  <c r="S5" i="6"/>
  <c r="U5" i="6"/>
  <c r="M6" i="6"/>
  <c r="N6" i="6" s="1"/>
  <c r="O6" i="6" s="1"/>
  <c r="S6" i="6"/>
  <c r="U6" i="6"/>
  <c r="M7" i="6"/>
  <c r="N7" i="6"/>
  <c r="O7" i="6"/>
  <c r="S7" i="6"/>
  <c r="U7" i="6" s="1"/>
  <c r="M8" i="6"/>
  <c r="N8" i="6"/>
  <c r="O8" i="6"/>
  <c r="S8" i="6"/>
  <c r="U8" i="6"/>
  <c r="M9" i="6"/>
  <c r="N9" i="6"/>
  <c r="O9" i="6" s="1"/>
  <c r="S9" i="6"/>
  <c r="U9" i="6"/>
  <c r="M10" i="6"/>
  <c r="N10" i="6" s="1"/>
  <c r="O10" i="6" s="1"/>
  <c r="S10" i="6"/>
  <c r="U10" i="6"/>
  <c r="M11" i="6"/>
  <c r="N11" i="6"/>
  <c r="O11" i="6"/>
  <c r="S11" i="6"/>
  <c r="U11" i="6" s="1"/>
  <c r="M12" i="6"/>
  <c r="N12" i="6"/>
  <c r="O12" i="6"/>
  <c r="S12" i="6"/>
  <c r="U12" i="6"/>
  <c r="M13" i="6"/>
  <c r="N13" i="6"/>
  <c r="O13" i="6" s="1"/>
  <c r="S13" i="6"/>
  <c r="U13" i="6"/>
  <c r="M14" i="6"/>
  <c r="N14" i="6" s="1"/>
  <c r="O14" i="6" s="1"/>
  <c r="S14" i="6"/>
  <c r="U14" i="6"/>
  <c r="M15" i="6"/>
  <c r="N15" i="6"/>
  <c r="O15" i="6"/>
  <c r="S15" i="6"/>
  <c r="U15" i="6" s="1"/>
  <c r="M16" i="6"/>
  <c r="N16" i="6"/>
  <c r="O16" i="6"/>
  <c r="S16" i="6"/>
  <c r="U16" i="6"/>
  <c r="M17" i="6"/>
  <c r="N17" i="6"/>
  <c r="O17" i="6" s="1"/>
  <c r="S17" i="6"/>
  <c r="U17" i="6"/>
  <c r="M18" i="6"/>
  <c r="N18" i="6" s="1"/>
  <c r="O18" i="6" s="1"/>
  <c r="S18" i="6"/>
  <c r="U18" i="6"/>
  <c r="M19" i="6"/>
  <c r="N19" i="6"/>
  <c r="O19" i="6"/>
  <c r="S19" i="6"/>
  <c r="U19" i="6" s="1"/>
  <c r="M20" i="6"/>
  <c r="N20" i="6"/>
  <c r="O20" i="6"/>
  <c r="S20" i="6"/>
  <c r="U20" i="6"/>
  <c r="M21" i="6"/>
  <c r="N21" i="6"/>
  <c r="O21" i="6" s="1"/>
  <c r="S21" i="6"/>
  <c r="U21" i="6"/>
  <c r="M22" i="6"/>
  <c r="N22" i="6" s="1"/>
  <c r="O22" i="6" s="1"/>
  <c r="S22" i="6"/>
  <c r="U22" i="6"/>
  <c r="M23" i="6"/>
  <c r="N23" i="6"/>
  <c r="O23" i="6"/>
  <c r="S23" i="6"/>
  <c r="U23" i="6" s="1"/>
  <c r="M24" i="6"/>
  <c r="N24" i="6"/>
  <c r="O24" i="6"/>
  <c r="S24" i="6"/>
  <c r="U24" i="6"/>
  <c r="M25" i="6"/>
  <c r="N25" i="6"/>
  <c r="O25" i="6" s="1"/>
  <c r="S25" i="6"/>
  <c r="U25" i="6"/>
  <c r="M26" i="6"/>
  <c r="N26" i="6" s="1"/>
  <c r="O26" i="6" s="1"/>
  <c r="S26" i="6"/>
  <c r="U26" i="6"/>
  <c r="M27" i="6"/>
  <c r="N27" i="6"/>
  <c r="O27" i="6"/>
  <c r="S27" i="6"/>
  <c r="U27" i="6" s="1"/>
  <c r="M28" i="6"/>
  <c r="N28" i="6"/>
  <c r="O28" i="6"/>
  <c r="S28" i="6"/>
  <c r="U28" i="6"/>
  <c r="M29" i="6"/>
  <c r="N29" i="6"/>
  <c r="O29" i="6" s="1"/>
  <c r="S29" i="6"/>
  <c r="U29" i="6"/>
  <c r="M30" i="6"/>
  <c r="N30" i="6" s="1"/>
  <c r="O30" i="6" s="1"/>
  <c r="S30" i="6"/>
  <c r="U30" i="6"/>
  <c r="S31" i="6"/>
  <c r="U31" i="6"/>
  <c r="M32" i="6"/>
  <c r="N32" i="6"/>
  <c r="O32" i="6" s="1"/>
  <c r="S32" i="6"/>
  <c r="U32" i="6"/>
  <c r="S33" i="6"/>
  <c r="U33" i="6" s="1"/>
  <c r="S34" i="6"/>
  <c r="U34" i="6"/>
  <c r="S35" i="6"/>
  <c r="U35" i="6" s="1"/>
  <c r="S36" i="6"/>
  <c r="U36" i="6"/>
  <c r="S37" i="6"/>
  <c r="U37" i="6" s="1"/>
  <c r="M38" i="6"/>
  <c r="N38" i="6"/>
  <c r="O38" i="6"/>
  <c r="S38" i="6"/>
  <c r="U38" i="6"/>
  <c r="M39" i="6"/>
  <c r="N39" i="6"/>
  <c r="O39" i="6" s="1"/>
  <c r="S39" i="6"/>
  <c r="U39" i="6"/>
  <c r="M40" i="6"/>
  <c r="N40" i="6" s="1"/>
  <c r="O40" i="6" s="1"/>
  <c r="S40" i="6"/>
  <c r="U40" i="6"/>
  <c r="M41" i="6"/>
  <c r="N41" i="6"/>
  <c r="O41" i="6"/>
  <c r="S41" i="6"/>
  <c r="U41" i="6" s="1"/>
  <c r="M42" i="6"/>
  <c r="N42" i="6"/>
  <c r="O42" i="6"/>
  <c r="S42" i="6"/>
  <c r="U42" i="6"/>
  <c r="M43" i="6"/>
  <c r="N43" i="6"/>
  <c r="O43" i="6" s="1"/>
  <c r="S43" i="6"/>
  <c r="U43" i="6"/>
  <c r="M44" i="6"/>
  <c r="N44" i="6" s="1"/>
  <c r="O44" i="6" s="1"/>
  <c r="S44" i="6"/>
  <c r="U44" i="6"/>
  <c r="M45" i="6"/>
  <c r="N45" i="6"/>
  <c r="O45" i="6"/>
  <c r="S45" i="6"/>
  <c r="U45" i="6" s="1"/>
  <c r="M46" i="6"/>
  <c r="N46" i="6"/>
  <c r="O46" i="6"/>
  <c r="S46" i="6"/>
  <c r="U46" i="6"/>
  <c r="M47" i="6"/>
  <c r="N47" i="6"/>
  <c r="O47" i="6" s="1"/>
  <c r="S47" i="6"/>
  <c r="U47" i="6"/>
  <c r="M48" i="6"/>
  <c r="N48" i="6" s="1"/>
  <c r="O48" i="6" s="1"/>
  <c r="S48" i="6"/>
  <c r="U48" i="6"/>
  <c r="M49" i="6"/>
  <c r="N49" i="6"/>
  <c r="O49" i="6"/>
  <c r="S49" i="6"/>
  <c r="U49" i="6" s="1"/>
  <c r="M50" i="6"/>
  <c r="N50" i="6"/>
  <c r="O50" i="6"/>
  <c r="S50" i="6"/>
  <c r="U50" i="6"/>
  <c r="M51" i="6"/>
  <c r="N51" i="6"/>
  <c r="O51" i="6" s="1"/>
  <c r="S51" i="6"/>
  <c r="U51" i="6"/>
  <c r="M52" i="6"/>
  <c r="N52" i="6" s="1"/>
  <c r="O52" i="6" s="1"/>
  <c r="S52" i="6"/>
  <c r="U52" i="6"/>
  <c r="M53" i="6"/>
  <c r="N53" i="6"/>
  <c r="O53" i="6"/>
  <c r="S53" i="6"/>
  <c r="U53" i="6" s="1"/>
  <c r="M54" i="6"/>
  <c r="N54" i="6"/>
  <c r="O54" i="6"/>
  <c r="S54" i="6"/>
  <c r="U54" i="6"/>
  <c r="M55" i="6"/>
  <c r="N55" i="6"/>
  <c r="O55" i="6" s="1"/>
  <c r="S55" i="6"/>
  <c r="U55" i="6"/>
  <c r="M56" i="6"/>
  <c r="N56" i="6" s="1"/>
  <c r="O56" i="6" s="1"/>
  <c r="S56" i="6"/>
  <c r="U56" i="6"/>
  <c r="M57" i="6"/>
  <c r="N57" i="6"/>
  <c r="O57" i="6"/>
  <c r="S57" i="6"/>
  <c r="U57" i="6" s="1"/>
  <c r="M58" i="6"/>
  <c r="N58" i="6"/>
  <c r="O58" i="6"/>
  <c r="S58" i="6"/>
  <c r="U58" i="6"/>
  <c r="M59" i="6"/>
  <c r="N59" i="6"/>
  <c r="O59" i="6" s="1"/>
  <c r="S59" i="6"/>
  <c r="U59" i="6"/>
  <c r="M60" i="6"/>
  <c r="N60" i="6" s="1"/>
  <c r="O60" i="6" s="1"/>
  <c r="S60" i="6"/>
  <c r="U60" i="6"/>
  <c r="M61" i="6"/>
  <c r="N61" i="6"/>
  <c r="O61" i="6"/>
  <c r="S61" i="6"/>
  <c r="U61" i="6" s="1"/>
  <c r="M62" i="6"/>
  <c r="N62" i="6"/>
  <c r="O62" i="6"/>
  <c r="S62" i="6"/>
  <c r="U62" i="6"/>
  <c r="M63" i="6"/>
  <c r="N63" i="6"/>
  <c r="O63" i="6" s="1"/>
  <c r="S63" i="6"/>
  <c r="U63" i="6"/>
  <c r="M64" i="6"/>
  <c r="N64" i="6" s="1"/>
  <c r="O64" i="6" s="1"/>
  <c r="S64" i="6"/>
  <c r="U64" i="6"/>
  <c r="M65" i="6"/>
  <c r="N65" i="6"/>
  <c r="O65" i="6"/>
  <c r="S65" i="6"/>
  <c r="U65" i="6" s="1"/>
</calcChain>
</file>

<file path=xl/sharedStrings.xml><?xml version="1.0" encoding="utf-8"?>
<sst xmlns="http://schemas.openxmlformats.org/spreadsheetml/2006/main" count="396" uniqueCount="188">
  <si>
    <t>Պ</t>
  </si>
  <si>
    <t>քանակական</t>
  </si>
  <si>
    <t>1</t>
  </si>
  <si>
    <t>2</t>
  </si>
  <si>
    <t>4</t>
  </si>
  <si>
    <t>5</t>
  </si>
  <si>
    <t>6</t>
  </si>
  <si>
    <t>7</t>
  </si>
  <si>
    <t>8</t>
  </si>
  <si>
    <t>9</t>
  </si>
  <si>
    <t>10</t>
  </si>
  <si>
    <t>11</t>
  </si>
  <si>
    <t>12</t>
  </si>
  <si>
    <t>13</t>
  </si>
  <si>
    <t>14</t>
  </si>
  <si>
    <t>15</t>
  </si>
  <si>
    <t>List1</t>
  </si>
  <si>
    <t>List 2</t>
  </si>
  <si>
    <t>List4</t>
  </si>
  <si>
    <t>ԱԾ</t>
  </si>
  <si>
    <t>ԾՏ</t>
  </si>
  <si>
    <t>ՖԾ</t>
  </si>
  <si>
    <t>ԿՀ</t>
  </si>
  <si>
    <t>ԱՏ</t>
  </si>
  <si>
    <t>ԵԿ</t>
  </si>
  <si>
    <t>ՎՄ</t>
  </si>
  <si>
    <t>Լոռու մարզպետարանի կողմից տարածքային կառավարման քաղաքականության իրականացման ծառայություններ</t>
  </si>
  <si>
    <t>Մարզի բյուջեների եւ դրանց կատարման վերաբերյալ ամսական եւ եռամսյակային հաղորդումների, տարեկան հաշվետվությունների ընդունումը, ամփոփումը եւ դրանք մարզպետին ու պետական այլ համապատասխան մարմիններին ներկայացնելու համար անհրաժեշտ տեղեկանքների, հաղորդումների, եզրակացությունների եւ այլ փաստաթղթերի նախապատաաստումը (համայնքների թիվը)</t>
  </si>
  <si>
    <t>ազդեցություն չի ունեցել</t>
  </si>
  <si>
    <t>աշխատակազմի ֆինանսական հաշվետվությունների կազմումը, աշխատակազմի հաշվապահական հաշվառման վարումը, վճարման փաստաթղթերի կազմումը եւ ներկայացումը(միջոցառումների թիվ)</t>
  </si>
  <si>
    <t>մարզային ենթակայության կազմակերպություններում տեղական ինքնակառավարման մարմիններում պլանավորված ֆինանսատնտեսական աւոդիտ, ստուգումներ (ստուգումների թիվ)</t>
  </si>
  <si>
    <t>ըստ օրենքի մարզպետի կառավարմանը տրված կրթական , մշակութային եւ սպորտային կազմակերպությունների կառավարում եւ գործունեության համակարգում (կազմակերպությունների քանակ)</t>
  </si>
  <si>
    <t>մարզի բնակավայրերի գլխավոր հատակագծերի կազմում եւ ներկայացում կառավարության հաստատմանը, մարզի համայնքների սահմանների փոփոխման վերաբերյալ առաջարկությունների ներկայացում կառավարություն,եզրակացությունների տրամադրում հանրապետական տարածքային զարգացման ու տարաբնակեցման նախագծերի եւ ուրվագծերի վերաբերյալ,բնակարանային եւ այլ շինարարության կազմակերպում, կապիտալ շինարարության եւ կապիտալ վերանորոգման պատվիրատուի գործառույթնորի իրականացում,քաղաքաշինական գործունեության հսկողություն, ապօրինի շինարարության կանխման, կասեցման եւ վերացման ուղղությամբ միջոցների ձեռնարկում,համայնքների վարչական սահմաններից դուրս գտնվող տարածքներում կառուցապատման համակարգում,մարզային ենթակայության ջրմուղ-կոյուղու,ջրերի մաքրման եւ այլ կոմունալ կազմակերպությունների աշխատանքի, աղբի եւ թափոնների վերամշակման կազմակերպում եւ վերահսկում(միջոցառումների թիվը)</t>
  </si>
  <si>
    <t>մարզի գյուղացիական տնտեսություններում, սերմնաբուծական տնտեսություններում եւ արհեստական սերմնավորման կայաններում գյուղմթերքների արտադրության կազմակերպման եւ զարգացման գործում խորհրդատվությունների մատուցում, մշակաբույսերի,մոլախոտերի դեմ հակահամաճարակային եւ կարանտինային միջոցառումների համակարգում եւ վերահսկողություն,բնապահպանական օրենսդրության պահպանման վերահսկողության,ոռոգման ջրի հաշվառում(կազմակերպությունների քանակ)</t>
  </si>
  <si>
    <t>միջհամայնքային հասարակական տրանսպորտի աշխատանքի կազմակերպում,կարգավորում եւ վերահսկում,մարզային ենթակայության ճանապարհների, կամուրջների,թունելների,այլ ինժեներական կառույցների շինարարության պահպանման եւ շահագործման կազմակերպում,հանրապետական նշանակության ճանապարհների շինարարության , պահպանման ու շահագործման աշխատանքների կազմակերպման աջակցությունը, մարզի տարածքում ուղեւորափոխադրումների եւ բեռնափոխադրումների մասին տեղեկատվության հավաքագրումը, ամփոփումը եւ վերլուծություն(միջոցառումների քանակ)</t>
  </si>
  <si>
    <t>մարզային ենթակայության առողջապահական կազմակերպությունների եռամսյակային եւ տարեկան հաշվետվությունների ընդունում,ամփոփում,կազմակերպչական եւ մասնագիտական գործունեության ընթացիկ վերլուծություն, մարզի տարածքում առողջապահական պետական նպատակայինծրագրերի կատարումն ապահովելու ուղղությամբ իրականացվող աշխատանքների կազմակերպումը ու համակարգումը, վարակիչ եւ ցոսիալական հատուկ նշանակություն ունեցող հիվանդությունների դինամիկայի ուսումնասիրությունների ու վերլուծությունների կազմումը, դրանց կանխարգելման ծրագրերի մշակումը(կազմակերպությունների քանակ)</t>
  </si>
  <si>
    <t>մարզի ՏԻ մարմինների գործունեության վերաբերյալ ուսումնասիրությունների ու վերլուծությունների կատարում,համայնքներում հրատապ լուծում պահանջող հարցերի բացահայտումը եւ դրանց մասին անհրաժեշտ տեղեկատվության ներկայացման ապահովում, ՏԻ մարմինների կողմից համայնքային բնակարանային ֆոնդի բնակարանների մասնավորեցման, բնակարանի կարիքավորների հերթացուցակների կազմման եւ բնակարաններիհատկացման գործընթացի նկատմամբ վերահսկողության իրականացումը, աջակցություն համայնքներում համայնքային ծառայության համակարգի ներդրմանը, համայնքներում վարչական վերահսկողության իրականացում (միջոցառումների քանակ)</t>
  </si>
  <si>
    <t>մարզպետարանի փաստաթղթային սպասարկումը , փաստաթղթաշրջանառության արդյունավետ կազմակերպումը,ոչ գաղտնի գործավարության կազմակերպման ապահովում,մարզպետարանից առաքվող նամակներում,գրություններւոմ եւ այլ փաստաթղթերում պարունակվող հանձնարարականների կատարման ժամկետների, գործավարության միասնական կարգի պահանջների կատարման մկատմամբ վերահսկողություն (պատասխան գրությունների, դիմումների քանակ)</t>
  </si>
  <si>
    <t>հանրակրթ. ուսուցում Տարրական ընդհանուր կրթություն</t>
  </si>
  <si>
    <t xml:space="preserve">Տարրական ընդհանուր կրթության տրամադրում,մարզային ենթակայության հանրակրթական դպրոցներում տարրական կրթություն ստացող աշակերտների թիվը </t>
  </si>
  <si>
    <t>Հանրակրթ.ուսուցում  հիմնական ընդհանուր կրթության</t>
  </si>
  <si>
    <t xml:space="preserve">հիմնական ընդհանուր կրթության  տրամադրում           մարզային ենթակայության հանրակրթական դպրոցներում հիմնական  կրթություն ստացող աշակերտների թիվը </t>
  </si>
  <si>
    <t>Հանրակրթ. ուսուցում միջնակարգ (լրիվ) ընդհանուր կրթություն</t>
  </si>
  <si>
    <t xml:space="preserve">միջնակարգ (լրիվ) ընդհանուր կրթության տրամադրում.մ արզային ենթակայու-թյան հանրակրթական դպրոցներում միջնա-կարգ ընդհանուր կրթություն ստացող աշակերտների թիվը </t>
  </si>
  <si>
    <t>Հատուկ կրթություն տարրական ընդհանուր կրթության մակարդակում</t>
  </si>
  <si>
    <t xml:space="preserve">Մարզային ենթակայության հատուկ դպրոցներում ֆիզիկական եւ մտավոր արատներ ունեցող երեխաներին տարրական կրթության տրամադրում  </t>
  </si>
  <si>
    <t>Հատուկ կրթություն հիմնական ընդհանուր կրթության մակարդակում</t>
  </si>
  <si>
    <t xml:space="preserve">Մարզային ենթակայության հատուկ դպրոցներում ֆիզիկական եւ մտավոր արատներ ունեցող երեխաներին հիմնական կրթության տրամադրում  </t>
  </si>
  <si>
    <t>Մարզի հանրակրթական դպրոցների մանկավարժներին և դպրոցահասակ երեխաներին տրանսպորտային ծախսերի փոխհատուցում</t>
  </si>
  <si>
    <t>Մարզի հանրակրթական դպրոցների մանկավարժներին և դպրոցահասակ երեխաներին տրանսպորտային ծախսերի փոխհատուցում, տրանսպորտային ծառայություններից օգտված ուսուցիչների եւ աշակերտների թիվ</t>
  </si>
  <si>
    <t>Թանգարանային ծառայություններ և ցուցահանդեսներ</t>
  </si>
  <si>
    <t>Մշակութային միջոցառումների իրականացում</t>
  </si>
  <si>
    <t>մարզի բնակչության համար ցուցահանդեսների, բեմադրությունների եւ այլ մշակութային միջոցառումների կազմակերպում,      մշակութային միջոցառումների մասնակիցների թիվը</t>
  </si>
  <si>
    <t>ներառական կրթ. տարրական դպրոցում</t>
  </si>
  <si>
    <t>ներառական կրթություն առանձնահատուկ պայմանների կարիք ունեցող երեխաների համար տարրական ընդհանուր կրթության տրամադրում</t>
  </si>
  <si>
    <t>ներառական կրթ. միջին դպրոցում</t>
  </si>
  <si>
    <t>ներառական կրթություն առանձնահատուկ պայմանների կարիք ունեցող երեխաների համար հիմնական ընդհանուր կրթության տրամադրում</t>
  </si>
  <si>
    <t>ներառական կրթ. ավագ  դպրոցում</t>
  </si>
  <si>
    <t>ներառական կրթություն առանձնահատուկ պայմանների կարիք ունեցող երեխաների համար միջնակարգ ընդհանուր կրթության տրամադրում</t>
  </si>
  <si>
    <t>նախադպրոցական կրթություն</t>
  </si>
  <si>
    <t>5-6 տարեկան երեխաների նախապատրաստում հանրակրթական դպրոցներում ուսուցմանը՝ ապահովելով հավասար մեկնարկային պայմաններ</t>
  </si>
  <si>
    <t>ազգային,փողային եւ լարային  նվագարանների գծով ուսուցում</t>
  </si>
  <si>
    <t>երաժտական եւ արվեստի դպրոցներում ազգային, փողային եւ լարային նվագարանների գծով ուսուցման կազմակերպում, ուսման վարձավճարների փոխհատուցում ստացող ազգային,փողային եւ լարային  նվագարանների գծով սովորողների թիվ</t>
  </si>
  <si>
    <t>Պետական հիմնարկների եւ կազմակերպությունների աշխատողներին սոց.փաթեթով ապահովում</t>
  </si>
  <si>
    <t>շահառուների թիվ</t>
  </si>
  <si>
    <t>01.01.12թ.-31.12.12թ.</t>
  </si>
  <si>
    <t>մարզային ենթակայության կրթության ,մշակույթի եւ առողջապահության ՊՈԱԿ-ների, ՓԲԸ-ների ֆինանսատնտեսական գործունեության վերլուծության կատարումը,թվային եւ վերլուծական հաաշվետվությունների ամփոփումը եւ ներկայացումը , ծախսային նախահաշիվների կազմումը եւ ներկայացումը (կազմակերպությունների թիվ)</t>
  </si>
  <si>
    <t>Մարզային (տեղական) նշանակության ավտոճանապարհների պահպանման եւ, շահագործման ծառայություններ</t>
  </si>
  <si>
    <t>ՊՄ կոդը</t>
  </si>
  <si>
    <t>Կատարողի կոդը</t>
  </si>
  <si>
    <t>Ծրագրային դասիչը</t>
  </si>
  <si>
    <t>Չափորոշիչի  կոդը</t>
  </si>
  <si>
    <t>Պաշարների շարժի  կոդը</t>
  </si>
  <si>
    <t>Ծրագրի կամ Քաղաքականության միջոցառման անվանումը</t>
  </si>
  <si>
    <t>Չափորոշիչը (նկարագրությունը)</t>
  </si>
  <si>
    <t>Չափորոշիչի տեսակը</t>
  </si>
  <si>
    <t>Ոչ ֆինանսական ցուցանիշներ</t>
  </si>
  <si>
    <t>Ֆինանսական ցուցանիշներ (հազ. դրամ)</t>
  </si>
  <si>
    <t>Ծրագրի ընթացիկ կառավարմանն ուղղված նախատեսվող միջոցառումները</t>
  </si>
  <si>
    <t>Ցուցանիշի հաստատված կանխատեսումը հաշվետու ժամանակա-հատվածի համար</t>
  </si>
  <si>
    <t xml:space="preserve">Ցուցանիշի փոփոխու-թյուններն ըստ համապատաս-խան իրավա-կան ակտի (+/-) </t>
  </si>
  <si>
    <t>ճշտված ցուցանիշը հաշվետու ժամանակա-հատվածի համար        (սյ 1+սյ 2)</t>
  </si>
  <si>
    <t>Փաստացի ցուցանիշը (կատարված և ընդունված) հաշվետու ժամանակա-հատվածում</t>
  </si>
  <si>
    <t>Հաստատված և փաստացի ցուցանիշների տարբերու-թյունը (սյ 4-սյ 3)</t>
  </si>
  <si>
    <t>Տարբերության պատճառը_x000D_
(սյ. 2-ում նշված իրավական ակտերի հղումները և սյ. 5-ում նշված տարբերության պարզաբանումները)</t>
  </si>
  <si>
    <t>Ցուցանիշի հաստատված կանխատեսումը հաշվետու ժամանակահատվածի համար</t>
  </si>
  <si>
    <t>ճշտված ցուցանիշը հաշվետու 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</si>
  <si>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</si>
  <si>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</si>
  <si>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Տարբերության պատճառը_x000D_
(սյ. 8-ում նշված իրավական ակտերի հղումները և սյ. 11-ում նշված տարբերության պարզաբանումները)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</si>
  <si>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</si>
  <si>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</si>
  <si>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</si>
  <si>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Ա</t>
  </si>
  <si>
    <t>Բ</t>
  </si>
  <si>
    <t>Գ</t>
  </si>
  <si>
    <t>Դ</t>
  </si>
  <si>
    <t>Ե</t>
  </si>
  <si>
    <t>Զ</t>
  </si>
  <si>
    <t>Է</t>
  </si>
  <si>
    <t>Ը</t>
  </si>
  <si>
    <t>Թ</t>
  </si>
  <si>
    <t>Ժ</t>
  </si>
  <si>
    <t>«Լոռի Փամբակ երկրագիտական թանգարան  այցելուներին թանգարանային ցուցանմուշների ցուցադրություն,ցուցանմուշների մասին տեղեկատվության տրամադրում</t>
  </si>
  <si>
    <t>Պետական աջակցություն տեղական ինքնակառավարման մարմիններին</t>
  </si>
  <si>
    <t>այլ ընթացիկ դրամաշնորհներ</t>
  </si>
  <si>
    <t>ԱՁ</t>
  </si>
  <si>
    <t>Պետական նշանակության ավտոճան. հիմնանորոգում</t>
  </si>
  <si>
    <t>ճանապարհների հիմնանորոգում</t>
  </si>
  <si>
    <t>Կրթական oբյեկտների հիմնանորոգում</t>
  </si>
  <si>
    <t>մարզի սոցիալապես անապահով ընտանիքների երեխաների դասագրքերի վարձավճարների փոխհատուցւոմ</t>
  </si>
  <si>
    <t>Սոցիալապես  անապահով ընտանիքների երեխաների թիվ</t>
  </si>
  <si>
    <t>Գործադիր իշխանության, պետական կառավարման հանրապետական և տարածքային կառավարման մարմինների կարողությունների զարգացում</t>
  </si>
  <si>
    <t>Միջին մասնագիտական ուսումնական հաստատությունների հիմնանորոգում</t>
  </si>
  <si>
    <t>01.01.15թ.-թ.25.12.2015թ.</t>
  </si>
  <si>
    <t>ԵՊ04</t>
  </si>
  <si>
    <t>մրցույթի արդյունքում էժան գներով պայմանագրերի կնքման հետևանքով  տնտեսված միջոց</t>
  </si>
  <si>
    <t>Ընթացիկ սուբվենցիա համայնքներին</t>
  </si>
  <si>
    <t>ԾՏ04</t>
  </si>
  <si>
    <t>Ընթացիկ դրամաշնորհներ պետական ոչ առևտրային կազմակերպություններին</t>
  </si>
  <si>
    <t>ԾՏ05</t>
  </si>
  <si>
    <t>Այլընտրանքային աշխատանքային ծառայողների  դրամական բավարարման և դրամական փոխհատուցմզն տրամադրում</t>
  </si>
  <si>
    <t>Այլ ընթացիկ դրամաշնորհներ</t>
  </si>
  <si>
    <t>պետական աջակցություն Լոռու մարզի Ճոճկան Շնող Այրում համայնքներին</t>
  </si>
  <si>
    <t>ԾՏ08</t>
  </si>
  <si>
    <t>ՀՀ նախագահի մրցանակի համար &lt;&lt;Լավագույն մարզական ընտանիք&gt;&gt;  մրցույթի անցկացում</t>
  </si>
  <si>
    <t>Կապիտալ սուբվենցիա համայնքներին</t>
  </si>
  <si>
    <t>ԱՁ14</t>
  </si>
  <si>
    <t>Լոռու մարզի Մարգահովիտ համայնքի ճանապարհների նորոգում</t>
  </si>
  <si>
    <t>Շենք շինությունների կապիտալ վերանորոգում</t>
  </si>
  <si>
    <t>Շենք շինությունների շինարարություն</t>
  </si>
  <si>
    <t>Աձ16</t>
  </si>
  <si>
    <t>Նախգծահետազոտական ծախսեր</t>
  </si>
  <si>
    <t>Շինարարության ,հիմնանորոգման համար անհրաժեշտ նախագծա- նախահաշվային փաստաթղթերի մշակման աշխատանքներ</t>
  </si>
  <si>
    <t>Մարզի բազմաբնակարան շենքերի տանիքների, համայնքային կենտրոնների վերանորոգում</t>
  </si>
  <si>
    <t>Մարզային նշանակության ճանապարհների , կամուրջների, թունելների պահպանում, շահագործում(ձյան մաքրում,փոսային նորոգում,մաքրման աշխատանքներ,ընթացիկ նորոգման աշխատանքներ)երկարությունը` կմ.)</t>
  </si>
  <si>
    <t>ՀՀ &lt;&lt;Գոգավան&gt;&gt; պետական սահմանի անցման կետի շին. աշխ. հետ կապված ֆիզ. և իրավաբանական անձանց սեփ. հանդ. պետության կողմից ձեռք բերված անշարժ գույքի նոտարի մատուցած ծառայությունների համար</t>
  </si>
  <si>
    <t>Հայկական Կարիտաս ԲՀԿ-ի կողմից Վահագնի գյուղում սողանքի կանխարգելման նպատակով իրակ. ծրագրի համաֆին նպատակով Վահագնի համայնքին աջակցություն</t>
  </si>
  <si>
    <t>ԿՊ01</t>
  </si>
  <si>
    <t>&lt;&lt;Գյուղական տարածքների տնտ. զարգ.ծրագրերի իրակ գրասենյակ &gt;&gt; ՊՀ-ի կողմից Ճոճկան,Մեծ  Այրում Դսեղ համայնքներում խմելու ջրի ջրագծի կառ. աշխ. համաֆինանսավորում</t>
  </si>
  <si>
    <t>Ընթացիկ դրամաշնորհներ</t>
  </si>
  <si>
    <t>ՀՀ լոռու մարզում այլընտրանքային աշխատանքային ծառայողների դրամական բավարարում</t>
  </si>
  <si>
    <t>ՀՀ Լոռու մարզում երկրաշարժի հետևանքով անօթևան մնացած և շահառու ճանաչված 13 ընտանիքի  ֆինանսական աջակցության տրամադրում</t>
  </si>
  <si>
    <t>Այլ կապիտալ դրամաշնորհներ</t>
  </si>
  <si>
    <t>ԾՏ02</t>
  </si>
  <si>
    <t>Այլ նպաստներ բյուջեից</t>
  </si>
  <si>
    <t>Պետական աջակցություն մարզի քամուց տուժած բնակիչներին հասցված վնասների փողհատուցման նպատակով</t>
  </si>
  <si>
    <t>ԾՏ14</t>
  </si>
  <si>
    <t>Ծախսը կատարվել է համաձայն ներկայացված հարկային հաշիվների</t>
  </si>
  <si>
    <t>Շահառուների ցուցակում ճշտումներ կատարելու հետևանքով</t>
  </si>
  <si>
    <t>ԵՊ01</t>
  </si>
  <si>
    <t>ԾՏ35</t>
  </si>
  <si>
    <t>ԾՏ15</t>
  </si>
  <si>
    <t>Նախադպրոցական շենքների հիմնանորոգում</t>
  </si>
  <si>
    <t>Լոռու մարզի համայնքների փողոցների լուսավորության համակարգի  կառուցում</t>
  </si>
  <si>
    <t xml:space="preserve"> Համայնքային կենտրոնների կառուցում</t>
  </si>
  <si>
    <t>Լոռու մարզի  հանդիսությունների սրահի կառուցում</t>
  </si>
  <si>
    <t>ԾՏ16</t>
  </si>
  <si>
    <t>ԾՏ17</t>
  </si>
  <si>
    <t>պայմանագրերը էժան գներով  կնքելու հետևանքով  տնտեսված միջոց</t>
  </si>
  <si>
    <t>Քաղաքականության միջոցառման  դասիչը</t>
  </si>
  <si>
    <t>ԱՁ05</t>
  </si>
  <si>
    <t>ԱՁ20</t>
  </si>
  <si>
    <t>Աձ07</t>
  </si>
  <si>
    <t>ԵԿ15</t>
  </si>
  <si>
    <t>Մարզական օբյեկտների հիմնանորոգում</t>
  </si>
  <si>
    <t>Մարզական դպրոցների շենքերի կապիտալ վերանորոգում</t>
  </si>
  <si>
    <t>Լոռու մարզի Կաճաճկուտ համայնքին աջակցության տրամադրում տրակտորի գնման նպատակով</t>
  </si>
  <si>
    <t>ԱՁ17</t>
  </si>
  <si>
    <t>Լոռու մարզի Արևածագ, Չկալով, Սարամեջ համայնքների աջակցության տրամադրում խմելու ջրի ջրագծի հիմնանորոգում</t>
  </si>
  <si>
    <t>ԱՁ18</t>
  </si>
  <si>
    <t>Լոռու մարզի Ալավերդի համայնքին աջակցության տրամադրում Սարահարթ թաղամասի գազաֆիկացման նպատակով</t>
  </si>
  <si>
    <t>ԱՁ23</t>
  </si>
  <si>
    <t>Տեխնիկական հսկողության աշխատանքներ</t>
  </si>
  <si>
    <t>Շինարարության համար անհրաժեշտ  եխնիկական հսկողության աշխատանքներ</t>
  </si>
  <si>
    <t>ԵԿ04</t>
  </si>
  <si>
    <t>Լոռու մարզի մշակութային օբյեկտների տանիքների վերանորոգում</t>
  </si>
  <si>
    <t>Լոռու մարզի մարզական շենքերի  տանիքների վերանորոգում</t>
  </si>
  <si>
    <t>Աջակցություն Լոռու մարզի համայնքներին շենքային պայմանների բարելավման համար</t>
  </si>
  <si>
    <t>ԾՏ01</t>
  </si>
  <si>
    <t>Աջակցություն Լոռու մարզի նախադպրոցական շենքային պայմանների բարելավման համար</t>
  </si>
  <si>
    <t>ԵԿ11</t>
  </si>
  <si>
    <t>Լոռու մարզի հանրակրթական դպրոցների շենքերի տանիքների վերանորոգում</t>
  </si>
  <si>
    <t>Հավելված N11</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</si>
  <si>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</si>
  <si>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</si>
  <si>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01.01.15թ.-01.01.16թ. ժամանակահատվածի համար</t>
  </si>
  <si>
    <t xml:space="preserve">Հայաստանի Հանրապետության Լոռու մարզպետարան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</si>
</sst>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87" formatCode="_-* #,##0.00_-;\-* #,##0.00_-;_-* &quot;-&quot;??_-;_-@_-"/>
    <numFmt numFmtId="215" formatCode="00"/>
  </numFmts>
  <fonts count="10">
    <font>
      <sz val="10"/>
      <name val="Arial Armenian"/>
    </font>
    <font>
      <sz val="10"/>
      <name val="Arial Armenian"/>
    </font>
    <font>
      <sz val="10"/>
      <name val="Helv"/>
      <charset val="204"/>
    </font>
    <font>
      <sz val="10"/>
      <name val="Arial Armenian"/>
      <family val="2"/>
    </font>
    <font>
      <sz val="8"/>
      <name val="Arial Armenian"/>
      <family val="2"/>
    </font>
    <font>
      <sz val="8"/>
      <name val="GHEA Grapalat"/>
      <family val="3"/>
    </font>
    <font>
      <sz val="8"/>
      <color indexed="8"/>
      <name val="GHEA Grapalat"/>
      <family val="3"/>
    </font>
    <font>
      <sz val="10"/>
      <name val="GHEA Grapalat"/>
      <family val="3"/>
    </font>
    <font>
      <sz val="12"/>
      <name val="GHEA Grapalat"/>
      <family val="3"/>
    </font>
    <font>
      <b/>
      <sz val="12"/>
      <name val="GHEA Grapalat"/>
      <family val="3"/>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87" fontId="1" fillId="0" borderId="0" applyFont="0" applyFill="0" applyBorder="0" applyAlignment="0" applyProtection="0"/>
    <xf numFmtId="0" fontId="3" fillId="0" borderId="0"/>
    <xf numFmtId="0" fontId="2" fillId="0" borderId="0"/>
  </cellStyleXfs>
  <cellXfs count="70">
    <xf numFmtId="0" fontId="0" fillId="0" borderId="0" xfId="0"/>
    <xf numFmtId="0" fontId="5" fillId="2" borderId="1" xfId="0" applyFont="1" applyFill="1" applyBorder="1" applyProtection="1">
      <protection hidden="1"/>
    </xf>
    <xf numFmtId="49" fontId="5" fillId="2" borderId="1" xfId="2" applyNumberFormat="1"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2" applyNumberFormat="1" applyFont="1" applyFill="1" applyBorder="1" applyAlignment="1">
      <alignment horizontal="center" vertical="center"/>
    </xf>
    <xf numFmtId="0" fontId="5" fillId="2" borderId="1" xfId="0" applyFont="1" applyFill="1" applyBorder="1" applyAlignment="1" applyProtection="1">
      <alignment horizontal="center" vertical="center"/>
      <protection hidden="1"/>
    </xf>
    <xf numFmtId="49" fontId="5" fillId="2" borderId="1" xfId="2" applyNumberFormat="1" applyFont="1" applyFill="1" applyBorder="1" applyAlignment="1" applyProtection="1">
      <alignment horizontal="center" vertical="center"/>
      <protection hidden="1"/>
    </xf>
    <xf numFmtId="0" fontId="5" fillId="2" borderId="2" xfId="0" applyFont="1" applyFill="1" applyBorder="1" applyAlignment="1">
      <alignment horizontal="center" vertical="center"/>
    </xf>
    <xf numFmtId="215" fontId="5" fillId="2" borderId="2" xfId="0" applyNumberFormat="1" applyFont="1" applyFill="1" applyBorder="1" applyAlignment="1">
      <alignment horizontal="center" vertical="center"/>
    </xf>
    <xf numFmtId="0" fontId="5" fillId="2" borderId="0" xfId="0" applyFont="1" applyFill="1" applyAlignment="1" applyProtection="1">
      <alignment horizontal="center" vertical="center"/>
      <protection hidden="1"/>
    </xf>
    <xf numFmtId="49" fontId="5" fillId="2" borderId="0" xfId="2" applyNumberFormat="1" applyFont="1" applyFill="1" applyBorder="1" applyAlignment="1" applyProtection="1">
      <alignment horizontal="center" vertical="center"/>
      <protection hidden="1"/>
    </xf>
    <xf numFmtId="215" fontId="5" fillId="2" borderId="1" xfId="0" applyNumberFormat="1" applyFont="1" applyFill="1" applyBorder="1" applyAlignment="1">
      <alignment horizontal="center" vertical="center"/>
    </xf>
    <xf numFmtId="0" fontId="5" fillId="2" borderId="0" xfId="0" applyFont="1" applyFill="1"/>
    <xf numFmtId="0" fontId="5" fillId="2" borderId="0" xfId="0" applyFont="1" applyFill="1" applyAlignment="1">
      <alignment wrapText="1"/>
    </xf>
    <xf numFmtId="187" fontId="5" fillId="2" borderId="0" xfId="1" applyFont="1" applyFill="1"/>
    <xf numFmtId="0" fontId="5" fillId="2" borderId="0" xfId="0" applyFont="1" applyFill="1" applyProtection="1">
      <protection hidden="1"/>
    </xf>
    <xf numFmtId="0" fontId="5" fillId="2" borderId="1" xfId="0" applyFont="1" applyFill="1" applyBorder="1"/>
    <xf numFmtId="0" fontId="5" fillId="0" borderId="1" xfId="0" applyFont="1" applyFill="1" applyBorder="1" applyAlignment="1">
      <alignment horizontal="center" vertical="center"/>
    </xf>
    <xf numFmtId="0" fontId="5" fillId="0" borderId="1" xfId="0" applyFont="1" applyFill="1" applyBorder="1"/>
    <xf numFmtId="0" fontId="5" fillId="0" borderId="0" xfId="0" applyFont="1" applyFill="1"/>
    <xf numFmtId="187" fontId="5" fillId="0" borderId="0" xfId="1" applyFont="1" applyFill="1"/>
    <xf numFmtId="215" fontId="5" fillId="0" borderId="1"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49" fontId="5" fillId="0" borderId="0" xfId="2" applyNumberFormat="1"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hidden="1"/>
    </xf>
    <xf numFmtId="0" fontId="5" fillId="0" borderId="2" xfId="0" applyFont="1" applyFill="1" applyBorder="1" applyAlignment="1">
      <alignment horizontal="center" vertical="center"/>
    </xf>
    <xf numFmtId="2" fontId="5" fillId="0" borderId="1" xfId="0" applyNumberFormat="1" applyFont="1" applyFill="1" applyBorder="1" applyAlignment="1">
      <alignment horizontal="center" vertical="center"/>
    </xf>
    <xf numFmtId="0" fontId="5" fillId="0" borderId="2" xfId="0" applyFont="1" applyFill="1" applyBorder="1"/>
    <xf numFmtId="0" fontId="6" fillId="0" borderId="0" xfId="0" applyFont="1"/>
    <xf numFmtId="0" fontId="5" fillId="0" borderId="0" xfId="0" applyFont="1" applyBorder="1"/>
    <xf numFmtId="0" fontId="5" fillId="0" borderId="0" xfId="0" applyFont="1" applyBorder="1" applyAlignment="1">
      <alignment horizontal="center" wrapText="1"/>
    </xf>
    <xf numFmtId="0" fontId="5" fillId="0" borderId="0" xfId="0" applyFont="1" applyBorder="1" applyAlignment="1">
      <alignment horizontal="center" vertical="top" wrapText="1"/>
    </xf>
    <xf numFmtId="0" fontId="5" fillId="0" borderId="0" xfId="0" applyFont="1" applyBorder="1" applyAlignment="1">
      <alignment horizontal="center"/>
    </xf>
    <xf numFmtId="0" fontId="5" fillId="0" borderId="1" xfId="0" applyFont="1" applyFill="1" applyBorder="1" applyAlignment="1">
      <alignment horizontal="center"/>
    </xf>
    <xf numFmtId="0" fontId="5" fillId="0" borderId="2" xfId="0" applyFont="1" applyFill="1" applyBorder="1" applyAlignment="1">
      <alignment horizontal="center"/>
    </xf>
    <xf numFmtId="0" fontId="5" fillId="0" borderId="2" xfId="0" applyFont="1" applyFill="1" applyBorder="1" applyAlignment="1"/>
    <xf numFmtId="0" fontId="5" fillId="0" borderId="2" xfId="2" applyFont="1" applyFill="1" applyBorder="1" applyAlignment="1">
      <alignment horizontal="center" vertical="top" wrapText="1"/>
    </xf>
    <xf numFmtId="0" fontId="5" fillId="0" borderId="4" xfId="2" applyFont="1" applyFill="1" applyBorder="1" applyAlignment="1">
      <alignment textRotation="90" wrapText="1"/>
    </xf>
    <xf numFmtId="0" fontId="7" fillId="0" borderId="0" xfId="0" applyFont="1"/>
    <xf numFmtId="0" fontId="5" fillId="2" borderId="4" xfId="0" applyFont="1" applyFill="1" applyBorder="1" applyAlignment="1">
      <alignment horizontal="center" vertical="center"/>
    </xf>
    <xf numFmtId="0" fontId="5" fillId="2" borderId="4" xfId="0" applyFont="1" applyFill="1" applyBorder="1"/>
    <xf numFmtId="0" fontId="5" fillId="0" borderId="4" xfId="0" applyFont="1" applyFill="1" applyBorder="1"/>
    <xf numFmtId="0" fontId="5" fillId="0" borderId="5" xfId="0" applyFont="1" applyFill="1" applyBorder="1" applyAlignment="1"/>
    <xf numFmtId="0" fontId="5" fillId="0" borderId="1" xfId="0" applyFont="1" applyFill="1" applyBorder="1" applyAlignment="1"/>
    <xf numFmtId="187" fontId="5" fillId="0" borderId="2" xfId="1" applyFont="1" applyFill="1" applyBorder="1" applyAlignment="1">
      <alignment horizontal="center" vertical="center" wrapText="1"/>
    </xf>
    <xf numFmtId="0" fontId="7" fillId="0" borderId="0" xfId="0" applyFont="1" applyBorder="1" applyAlignment="1" applyProtection="1">
      <alignment wrapText="1"/>
      <protection locked="0"/>
    </xf>
    <xf numFmtId="0" fontId="7" fillId="0" borderId="0" xfId="0" applyFont="1" applyBorder="1" applyAlignment="1" applyProtection="1">
      <alignment horizontal="right" vertical="center" wrapText="1"/>
      <protection locked="0"/>
    </xf>
    <xf numFmtId="0" fontId="7" fillId="0" borderId="0" xfId="0" applyFont="1" applyBorder="1" applyAlignment="1" applyProtection="1">
      <alignment vertical="center" wrapText="1"/>
      <protection locked="0"/>
    </xf>
    <xf numFmtId="0" fontId="8" fillId="0" borderId="0" xfId="0" applyFont="1" applyAlignment="1">
      <alignment horizontal="right"/>
    </xf>
    <xf numFmtId="0" fontId="8" fillId="0" borderId="0" xfId="0" applyFont="1" applyAlignment="1">
      <alignment horizontal="center" vertical="center" wrapText="1"/>
    </xf>
    <xf numFmtId="0" fontId="7" fillId="2" borderId="0" xfId="2" applyFont="1" applyFill="1" applyAlignment="1">
      <alignment horizontal="left"/>
    </xf>
    <xf numFmtId="0" fontId="5" fillId="2" borderId="2" xfId="0" applyFont="1" applyFill="1" applyBorder="1" applyAlignment="1">
      <alignment horizontal="left" vertical="center" wrapText="1"/>
    </xf>
    <xf numFmtId="0" fontId="5" fillId="2" borderId="1" xfId="0" applyFont="1" applyFill="1" applyBorder="1" applyAlignment="1" applyProtection="1">
      <alignment vertical="center"/>
      <protection hidden="1"/>
    </xf>
    <xf numFmtId="0" fontId="8" fillId="0" borderId="0" xfId="0" applyFont="1" applyAlignment="1">
      <alignment horizontal="center"/>
    </xf>
    <xf numFmtId="0" fontId="9" fillId="0" borderId="0" xfId="0" applyFont="1" applyBorder="1" applyAlignment="1" applyProtection="1">
      <alignment horizontal="center" vertical="center" wrapText="1"/>
      <protection locked="0"/>
    </xf>
    <xf numFmtId="0" fontId="8" fillId="0" borderId="0" xfId="0" applyFont="1" applyAlignment="1">
      <alignment horizontal="left" wrapText="1"/>
    </xf>
    <xf numFmtId="0" fontId="8" fillId="0" borderId="0" xfId="0" applyFont="1" applyAlignment="1">
      <alignment horizontal="center" vertical="center" wrapText="1"/>
    </xf>
    <xf numFmtId="0" fontId="5" fillId="2" borderId="6" xfId="2" applyFont="1" applyFill="1" applyBorder="1" applyAlignment="1">
      <alignment horizontal="center" vertical="center"/>
    </xf>
    <xf numFmtId="0" fontId="5" fillId="2" borderId="7" xfId="2" applyFont="1" applyFill="1" applyBorder="1" applyAlignment="1">
      <alignment horizontal="center" vertical="center"/>
    </xf>
    <xf numFmtId="0" fontId="5" fillId="2" borderId="3" xfId="2" applyFont="1" applyFill="1" applyBorder="1" applyAlignment="1">
      <alignment horizontal="center" vertical="center"/>
    </xf>
    <xf numFmtId="0" fontId="5" fillId="0" borderId="1" xfId="2" applyFont="1" applyFill="1" applyBorder="1" applyAlignment="1">
      <alignment horizontal="center" textRotation="90"/>
    </xf>
    <xf numFmtId="0" fontId="5" fillId="0" borderId="6"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1" xfId="2" applyFont="1" applyFill="1" applyBorder="1" applyAlignment="1">
      <alignment horizontal="center" textRotation="90" wrapText="1"/>
    </xf>
    <xf numFmtId="0" fontId="5" fillId="2" borderId="1" xfId="2" applyFont="1" applyFill="1" applyBorder="1" applyAlignment="1">
      <alignment horizontal="center" vertical="center" wrapText="1"/>
    </xf>
    <xf numFmtId="0" fontId="5" fillId="0" borderId="8" xfId="2" applyFont="1" applyFill="1" applyBorder="1" applyAlignment="1">
      <alignment horizontal="center" vertical="top" wrapText="1"/>
    </xf>
    <xf numFmtId="0" fontId="5" fillId="0" borderId="9" xfId="2" applyFont="1" applyFill="1" applyBorder="1" applyAlignment="1">
      <alignment horizontal="center" vertical="top" wrapText="1"/>
    </xf>
  </cellXfs>
  <cellStyles count="4">
    <cellStyle name="Comma" xfId="1" builtinId="3"/>
    <cellStyle name="Normal" xfId="0" builtinId="0"/>
    <cellStyle name="Normal_Hashvetvutjunner" xfId="2"/>
    <cellStyle name="Style 1" xfId="3"/>
  </cellStyles>
  <dxfs count="2">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
  <sheetViews>
    <sheetView tabSelected="1" workbookViewId="0">
      <selection activeCell="E17" sqref="E17"/>
    </sheetView>
  </sheetViews>
  <sheetFormatPr defaultRowHeight="12.75"/>
  <cols>
    <col min="1" max="6" width="10" style="30" customWidth="1"/>
    <col min="7" max="7" width="10.140625" style="30" customWidth="1"/>
    <col min="8" max="11" width="10" style="30" customWidth="1"/>
    <col min="12" max="12" width="18.140625" style="30" customWidth="1"/>
    <col min="13" max="13" width="14.5703125" style="30" customWidth="1"/>
    <col min="14" max="16384" width="9.140625" style="30"/>
  </cols>
  <sheetData>
    <row r="1" spans="1:46" s="47" customFormat="1" ht="20.25" customHeight="1">
      <c r="M1" s="48" t="s">
        <v>183</v>
      </c>
    </row>
    <row r="2" spans="1:46" s="47" customFormat="1" ht="20.25" customHeight="1">
      <c r="M2" s="49"/>
    </row>
    <row r="3" spans="1:46" s="47" customFormat="1" ht="20.25" customHeight="1">
      <c r="M3" s="49"/>
    </row>
    <row r="4" spans="1:46" s="47" customFormat="1" ht="13.5"/>
    <row r="5" spans="1:46" s="47" customFormat="1" ht="17.25">
      <c r="A5" s="57"/>
      <c r="C5" s="40"/>
      <c r="D5" s="40"/>
      <c r="L5" s="50"/>
    </row>
    <row r="6" spans="1:46" s="47" customFormat="1" ht="13.5">
      <c r="A6" s="57"/>
      <c r="C6" s="40"/>
      <c r="D6" s="40"/>
    </row>
    <row r="7" spans="1:46" s="47" customFormat="1" ht="17.25">
      <c r="A7" s="55" t="s">
        <v>184</v>
      </c>
      <c r="B7" s="55"/>
      <c r="C7" s="55"/>
      <c r="D7" s="55"/>
      <c r="E7" s="55"/>
      <c r="F7" s="55"/>
      <c r="G7" s="55"/>
      <c r="H7" s="55"/>
      <c r="I7" s="55"/>
      <c r="J7" s="55"/>
      <c r="K7" s="55"/>
      <c r="L7" s="55"/>
      <c r="M7" s="55"/>
    </row>
    <row r="8" spans="1:46" s="47" customFormat="1" ht="47.25" customHeight="1">
      <c r="A8" s="58" t="s">
        <v>185</v>
      </c>
      <c r="B8" s="58"/>
      <c r="C8" s="58"/>
      <c r="D8" s="58"/>
      <c r="E8" s="58"/>
      <c r="F8" s="58"/>
      <c r="G8" s="58"/>
      <c r="H8" s="58"/>
      <c r="I8" s="58"/>
      <c r="J8" s="58"/>
      <c r="K8" s="58"/>
      <c r="L8" s="58"/>
      <c r="M8" s="58"/>
      <c r="N8" s="51"/>
    </row>
    <row r="9" spans="1:46" s="52" customFormat="1" ht="28.5" customHeight="1">
      <c r="A9" s="56" t="s">
        <v>187</v>
      </c>
      <c r="B9" s="56"/>
      <c r="C9" s="56"/>
      <c r="D9" s="56"/>
      <c r="E9" s="56"/>
      <c r="F9" s="56"/>
      <c r="G9" s="56"/>
      <c r="H9" s="56"/>
      <c r="I9" s="56"/>
      <c r="J9" s="56"/>
      <c r="K9" s="56"/>
      <c r="L9" s="56"/>
      <c r="M9" s="56"/>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row>
    <row r="10" spans="1:46" s="52" customFormat="1" ht="23.25" customHeight="1">
      <c r="A10" s="55" t="s">
        <v>186</v>
      </c>
      <c r="B10" s="55"/>
      <c r="C10" s="55"/>
      <c r="D10" s="55"/>
      <c r="E10" s="55"/>
      <c r="F10" s="55"/>
      <c r="G10" s="55"/>
      <c r="H10" s="55"/>
      <c r="I10" s="55"/>
      <c r="J10" s="55"/>
      <c r="K10" s="55"/>
      <c r="L10" s="55"/>
      <c r="M10" s="55"/>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row>
    <row r="11" spans="1:46">
      <c r="A11" s="32"/>
      <c r="B11" s="32"/>
      <c r="C11" s="32"/>
      <c r="D11" s="32"/>
      <c r="E11" s="32"/>
      <c r="F11" s="32"/>
      <c r="G11" s="32"/>
      <c r="H11" s="33"/>
      <c r="I11" s="33"/>
      <c r="J11" s="33"/>
      <c r="K11" s="33"/>
      <c r="L11" s="33"/>
      <c r="M11" s="33"/>
      <c r="N11" s="33"/>
      <c r="O11" s="31"/>
      <c r="P11" s="31"/>
    </row>
    <row r="12" spans="1:46">
      <c r="A12" s="32"/>
      <c r="B12" s="32"/>
      <c r="C12" s="32"/>
      <c r="D12" s="32"/>
      <c r="E12" s="32"/>
      <c r="F12" s="32"/>
      <c r="G12" s="32"/>
      <c r="H12" s="34"/>
      <c r="I12" s="34"/>
      <c r="J12" s="34"/>
      <c r="K12" s="34"/>
      <c r="L12" s="34"/>
      <c r="M12" s="34"/>
      <c r="N12" s="34"/>
      <c r="O12" s="31"/>
      <c r="P12" s="31"/>
    </row>
    <row r="13" spans="1:46">
      <c r="A13" s="32"/>
      <c r="B13" s="32"/>
      <c r="C13" s="32"/>
      <c r="D13" s="32"/>
      <c r="E13" s="32"/>
      <c r="F13" s="32"/>
      <c r="G13" s="32"/>
      <c r="H13" s="34"/>
      <c r="I13" s="34"/>
      <c r="J13" s="34"/>
      <c r="K13" s="34"/>
      <c r="L13" s="34"/>
      <c r="M13" s="34"/>
      <c r="N13" s="34"/>
      <c r="O13" s="31"/>
      <c r="P13" s="31"/>
    </row>
  </sheetData>
  <mergeCells count="5">
    <mergeCell ref="A7:M7"/>
    <mergeCell ref="A9:M9"/>
    <mergeCell ref="A10:M10"/>
    <mergeCell ref="A5:A6"/>
    <mergeCell ref="A8:M8"/>
  </mergeCells>
  <phoneticPr fontId="4" type="noConversion"/>
  <pageMargins left="0.35" right="0.21" top="0.51" bottom="0.56999999999999995" header="0.31496062992125984" footer="0.31496062992125984"/>
  <pageSetup paperSize="9" firstPageNumber="2858" orientation="landscape" useFirstPageNumber="1" r:id="rId1"/>
  <headerFooter>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4"/>
  <sheetViews>
    <sheetView zoomScaleNormal="100" workbookViewId="0">
      <pane xSplit="9" ySplit="3" topLeftCell="V4" activePane="bottomRight" state="frozen"/>
      <selection pane="topRight" activeCell="J1" sqref="J1"/>
      <selection pane="bottomLeft" activeCell="A4" sqref="A4"/>
      <selection pane="bottomRight" activeCell="I1" sqref="I1:I2"/>
    </sheetView>
  </sheetViews>
  <sheetFormatPr defaultColWidth="0" defaultRowHeight="12.75"/>
  <cols>
    <col min="1" max="1" width="6.7109375" style="14" customWidth="1"/>
    <col min="2" max="2" width="3.42578125" style="14" customWidth="1"/>
    <col min="3" max="4" width="4.7109375" style="14" customWidth="1"/>
    <col min="5" max="5" width="3.42578125" style="14" customWidth="1"/>
    <col min="6" max="6" width="3.140625" style="14" customWidth="1"/>
    <col min="7" max="7" width="2.7109375" style="14" customWidth="1"/>
    <col min="8" max="8" width="19" style="14" customWidth="1"/>
    <col min="9" max="9" width="37.7109375" style="14" customWidth="1"/>
    <col min="10" max="10" width="9.85546875" style="15" customWidth="1"/>
    <col min="11" max="11" width="11" style="14" customWidth="1"/>
    <col min="12" max="12" width="12" style="14" customWidth="1"/>
    <col min="13" max="13" width="13" style="14" customWidth="1"/>
    <col min="14" max="14" width="12" style="14" customWidth="1"/>
    <col min="15" max="15" width="13" style="14" customWidth="1"/>
    <col min="16" max="16" width="22.85546875" style="14" customWidth="1"/>
    <col min="17" max="17" width="11.5703125" style="16" customWidth="1"/>
    <col min="18" max="18" width="12.28515625" style="16" customWidth="1"/>
    <col min="19" max="19" width="12.5703125" style="16" customWidth="1"/>
    <col min="20" max="20" width="11.7109375" style="16" customWidth="1"/>
    <col min="21" max="21" width="11.140625" style="16" customWidth="1"/>
    <col min="22" max="22" width="29" style="14" customWidth="1"/>
    <col min="23" max="23" width="30.42578125" style="14" customWidth="1"/>
    <col min="24" max="24" width="29" style="14" customWidth="1"/>
    <col min="25" max="25" width="20.7109375" style="14" customWidth="1"/>
    <col min="26" max="26" width="0" style="17" hidden="1" customWidth="1"/>
    <col min="27" max="27" width="12.5703125" style="17" hidden="1" customWidth="1"/>
    <col min="28" max="16384" width="0" style="17" hidden="1"/>
  </cols>
  <sheetData>
    <row r="1" spans="1:27" s="54" customFormat="1" ht="27.75" customHeight="1">
      <c r="A1" s="62" t="s">
        <v>68</v>
      </c>
      <c r="B1" s="1"/>
      <c r="C1" s="63" t="s">
        <v>70</v>
      </c>
      <c r="D1" s="64"/>
      <c r="E1" s="65"/>
      <c r="F1" s="1"/>
      <c r="G1" s="66" t="s">
        <v>72</v>
      </c>
      <c r="H1" s="67" t="s">
        <v>73</v>
      </c>
      <c r="I1" s="67" t="s">
        <v>74</v>
      </c>
      <c r="J1" s="67" t="s">
        <v>75</v>
      </c>
      <c r="K1" s="59" t="s">
        <v>76</v>
      </c>
      <c r="L1" s="60"/>
      <c r="M1" s="60"/>
      <c r="N1" s="60"/>
      <c r="O1" s="60"/>
      <c r="P1" s="61"/>
      <c r="Q1" s="59" t="s">
        <v>77</v>
      </c>
      <c r="R1" s="60"/>
      <c r="S1" s="60"/>
      <c r="T1" s="60"/>
      <c r="U1" s="60"/>
      <c r="V1" s="61"/>
      <c r="W1" s="59" t="s">
        <v>78</v>
      </c>
      <c r="X1" s="60"/>
      <c r="Y1" s="61"/>
    </row>
    <row r="2" spans="1:27" s="1" customFormat="1" ht="96" customHeight="1">
      <c r="A2" s="62"/>
      <c r="B2" s="39" t="s">
        <v>69</v>
      </c>
      <c r="C2" s="38" t="s">
        <v>70</v>
      </c>
      <c r="D2" s="68" t="s">
        <v>160</v>
      </c>
      <c r="E2" s="69"/>
      <c r="F2" s="39" t="s">
        <v>71</v>
      </c>
      <c r="G2" s="66"/>
      <c r="H2" s="67"/>
      <c r="I2" s="67"/>
      <c r="J2" s="67"/>
      <c r="K2" s="2" t="s">
        <v>79</v>
      </c>
      <c r="L2" s="3" t="s">
        <v>80</v>
      </c>
      <c r="M2" s="3" t="s">
        <v>81</v>
      </c>
      <c r="N2" s="3" t="s">
        <v>82</v>
      </c>
      <c r="O2" s="3" t="s">
        <v>83</v>
      </c>
      <c r="P2" s="3" t="s">
        <v>84</v>
      </c>
      <c r="Q2" s="3" t="s">
        <v>85</v>
      </c>
      <c r="R2" s="3" t="s">
        <v>80</v>
      </c>
      <c r="S2" s="3" t="s">
        <v>86</v>
      </c>
      <c r="T2" s="3" t="s">
        <v>87</v>
      </c>
      <c r="U2" s="3" t="s">
        <v>88</v>
      </c>
      <c r="V2" s="3" t="s">
        <v>89</v>
      </c>
      <c r="W2" s="3" t="s">
        <v>90</v>
      </c>
      <c r="X2" s="3" t="s">
        <v>91</v>
      </c>
      <c r="Y2" s="3" t="s">
        <v>92</v>
      </c>
    </row>
    <row r="3" spans="1:27" s="7" customFormat="1" ht="18" customHeight="1">
      <c r="A3" s="4" t="s">
        <v>93</v>
      </c>
      <c r="B3" s="4" t="s">
        <v>94</v>
      </c>
      <c r="C3" s="4" t="s">
        <v>95</v>
      </c>
      <c r="D3" s="4" t="s">
        <v>96</v>
      </c>
      <c r="E3" s="4" t="s">
        <v>97</v>
      </c>
      <c r="F3" s="4" t="s">
        <v>98</v>
      </c>
      <c r="G3" s="4" t="s">
        <v>99</v>
      </c>
      <c r="H3" s="5" t="s">
        <v>100</v>
      </c>
      <c r="I3" s="4" t="s">
        <v>101</v>
      </c>
      <c r="J3" s="4" t="s">
        <v>102</v>
      </c>
      <c r="K3" s="4">
        <v>1</v>
      </c>
      <c r="L3" s="4">
        <v>2</v>
      </c>
      <c r="M3" s="4">
        <v>3</v>
      </c>
      <c r="N3" s="6" t="s">
        <v>4</v>
      </c>
      <c r="O3" s="6" t="s">
        <v>5</v>
      </c>
      <c r="P3" s="6" t="s">
        <v>6</v>
      </c>
      <c r="Q3" s="6" t="s">
        <v>7</v>
      </c>
      <c r="R3" s="6" t="s">
        <v>8</v>
      </c>
      <c r="S3" s="6" t="s">
        <v>9</v>
      </c>
      <c r="T3" s="6" t="s">
        <v>10</v>
      </c>
      <c r="U3" s="6" t="s">
        <v>11</v>
      </c>
      <c r="V3" s="6" t="s">
        <v>12</v>
      </c>
      <c r="W3" s="6" t="s">
        <v>13</v>
      </c>
      <c r="X3" s="6" t="s">
        <v>14</v>
      </c>
      <c r="Y3" s="6" t="s">
        <v>15</v>
      </c>
      <c r="AA3" s="8" t="s">
        <v>16</v>
      </c>
    </row>
    <row r="4" spans="1:27" s="11" customFormat="1" ht="120" customHeight="1">
      <c r="A4" s="9">
        <v>106006</v>
      </c>
      <c r="B4" s="9">
        <v>1</v>
      </c>
      <c r="C4" s="9">
        <v>1002</v>
      </c>
      <c r="D4" s="4" t="s">
        <v>19</v>
      </c>
      <c r="E4" s="10">
        <v>5</v>
      </c>
      <c r="F4" s="9">
        <v>1</v>
      </c>
      <c r="G4" s="9"/>
      <c r="H4" s="53" t="s">
        <v>26</v>
      </c>
      <c r="I4" s="53" t="s">
        <v>27</v>
      </c>
      <c r="J4" s="53" t="s">
        <v>1</v>
      </c>
      <c r="K4" s="27">
        <v>113</v>
      </c>
      <c r="L4" s="27">
        <v>0</v>
      </c>
      <c r="M4" s="27">
        <f>K4+L4</f>
        <v>113</v>
      </c>
      <c r="N4" s="27">
        <f>M4</f>
        <v>113</v>
      </c>
      <c r="O4" s="27">
        <f>N4-M4</f>
        <v>0</v>
      </c>
      <c r="P4" s="27"/>
      <c r="Q4" s="46">
        <v>577414.69999999995</v>
      </c>
      <c r="R4" s="46">
        <v>0</v>
      </c>
      <c r="S4" s="46">
        <f t="shared" ref="S4:S65" si="0">Q4+R4</f>
        <v>577414.69999999995</v>
      </c>
      <c r="T4" s="46">
        <v>569113.43000000005</v>
      </c>
      <c r="U4" s="46">
        <f>T4-S4</f>
        <v>-8301.2699999999022</v>
      </c>
      <c r="V4" s="53" t="s">
        <v>148</v>
      </c>
      <c r="W4" s="53" t="s">
        <v>28</v>
      </c>
      <c r="X4" s="53"/>
      <c r="Y4" s="53" t="s">
        <v>114</v>
      </c>
      <c r="AA4" s="12" t="s">
        <v>2</v>
      </c>
    </row>
    <row r="5" spans="1:27" s="11" customFormat="1" ht="110.25" customHeight="1">
      <c r="A5" s="4">
        <v>106006</v>
      </c>
      <c r="B5" s="4">
        <v>1</v>
      </c>
      <c r="C5" s="4">
        <v>1002</v>
      </c>
      <c r="D5" s="4" t="s">
        <v>19</v>
      </c>
      <c r="E5" s="13">
        <v>5</v>
      </c>
      <c r="F5" s="4">
        <v>1</v>
      </c>
      <c r="G5" s="4"/>
      <c r="H5" s="53"/>
      <c r="I5" s="53" t="s">
        <v>66</v>
      </c>
      <c r="J5" s="53" t="s">
        <v>1</v>
      </c>
      <c r="K5" s="19">
        <v>206</v>
      </c>
      <c r="L5" s="19">
        <v>0</v>
      </c>
      <c r="M5" s="27">
        <f t="shared" ref="M5:M32" si="1">K5+L5</f>
        <v>206</v>
      </c>
      <c r="N5" s="27">
        <f t="shared" ref="N5:N32" si="2">M5</f>
        <v>206</v>
      </c>
      <c r="O5" s="27">
        <f t="shared" ref="O5:O32" si="3">N5-M5</f>
        <v>0</v>
      </c>
      <c r="P5" s="19"/>
      <c r="Q5" s="46"/>
      <c r="R5" s="46"/>
      <c r="S5" s="46">
        <f t="shared" si="0"/>
        <v>0</v>
      </c>
      <c r="T5" s="46"/>
      <c r="U5" s="46">
        <f t="shared" ref="U5:U65" si="4">T5-S5</f>
        <v>0</v>
      </c>
      <c r="V5" s="53"/>
      <c r="W5" s="53"/>
      <c r="X5" s="53"/>
      <c r="Y5" s="53"/>
      <c r="AA5" s="12" t="s">
        <v>3</v>
      </c>
    </row>
    <row r="6" spans="1:27" s="11" customFormat="1" ht="71.25" customHeight="1">
      <c r="A6" s="4">
        <v>106006</v>
      </c>
      <c r="B6" s="4">
        <v>1</v>
      </c>
      <c r="C6" s="4">
        <v>1002</v>
      </c>
      <c r="D6" s="4" t="s">
        <v>19</v>
      </c>
      <c r="E6" s="13">
        <v>5</v>
      </c>
      <c r="F6" s="4">
        <v>1</v>
      </c>
      <c r="G6" s="4"/>
      <c r="H6" s="53"/>
      <c r="I6" s="53" t="s">
        <v>29</v>
      </c>
      <c r="J6" s="53" t="s">
        <v>1</v>
      </c>
      <c r="K6" s="19">
        <v>17</v>
      </c>
      <c r="L6" s="19">
        <v>0</v>
      </c>
      <c r="M6" s="27">
        <f t="shared" si="1"/>
        <v>17</v>
      </c>
      <c r="N6" s="27">
        <f t="shared" si="2"/>
        <v>17</v>
      </c>
      <c r="O6" s="27">
        <f t="shared" si="3"/>
        <v>0</v>
      </c>
      <c r="P6" s="19"/>
      <c r="Q6" s="46"/>
      <c r="R6" s="46"/>
      <c r="S6" s="46">
        <f t="shared" si="0"/>
        <v>0</v>
      </c>
      <c r="T6" s="46"/>
      <c r="U6" s="46">
        <f t="shared" si="4"/>
        <v>0</v>
      </c>
      <c r="V6" s="53"/>
      <c r="W6" s="53"/>
      <c r="X6" s="53"/>
      <c r="Y6" s="53"/>
    </row>
    <row r="7" spans="1:27" s="11" customFormat="1" ht="69.75" customHeight="1">
      <c r="A7" s="4">
        <v>106006</v>
      </c>
      <c r="B7" s="4">
        <v>1</v>
      </c>
      <c r="C7" s="4">
        <v>1002</v>
      </c>
      <c r="D7" s="4" t="s">
        <v>19</v>
      </c>
      <c r="E7" s="13">
        <v>5</v>
      </c>
      <c r="F7" s="4">
        <v>1</v>
      </c>
      <c r="G7" s="4"/>
      <c r="H7" s="53"/>
      <c r="I7" s="53" t="s">
        <v>30</v>
      </c>
      <c r="J7" s="53" t="s">
        <v>1</v>
      </c>
      <c r="K7" s="19">
        <v>50</v>
      </c>
      <c r="L7" s="19">
        <v>0</v>
      </c>
      <c r="M7" s="27">
        <f t="shared" si="1"/>
        <v>50</v>
      </c>
      <c r="N7" s="27">
        <f t="shared" si="2"/>
        <v>50</v>
      </c>
      <c r="O7" s="27">
        <f t="shared" si="3"/>
        <v>0</v>
      </c>
      <c r="P7" s="19"/>
      <c r="Q7" s="46"/>
      <c r="R7" s="46"/>
      <c r="S7" s="46">
        <f t="shared" si="0"/>
        <v>0</v>
      </c>
      <c r="T7" s="46"/>
      <c r="U7" s="46">
        <f t="shared" si="4"/>
        <v>0</v>
      </c>
      <c r="V7" s="53"/>
      <c r="W7" s="53"/>
      <c r="X7" s="53"/>
      <c r="Y7" s="53"/>
    </row>
    <row r="8" spans="1:27" s="11" customFormat="1" ht="72" customHeight="1">
      <c r="A8" s="4">
        <v>106006</v>
      </c>
      <c r="B8" s="4">
        <v>1</v>
      </c>
      <c r="C8" s="4">
        <v>1002</v>
      </c>
      <c r="D8" s="4" t="s">
        <v>19</v>
      </c>
      <c r="E8" s="13">
        <v>5</v>
      </c>
      <c r="F8" s="4">
        <v>1</v>
      </c>
      <c r="G8" s="4"/>
      <c r="H8" s="53"/>
      <c r="I8" s="53" t="s">
        <v>31</v>
      </c>
      <c r="J8" s="53" t="s">
        <v>1</v>
      </c>
      <c r="K8" s="19">
        <v>165</v>
      </c>
      <c r="L8" s="19">
        <v>0</v>
      </c>
      <c r="M8" s="27">
        <f t="shared" si="1"/>
        <v>165</v>
      </c>
      <c r="N8" s="27">
        <f t="shared" si="2"/>
        <v>165</v>
      </c>
      <c r="O8" s="27">
        <f t="shared" si="3"/>
        <v>0</v>
      </c>
      <c r="P8" s="19"/>
      <c r="Q8" s="46"/>
      <c r="R8" s="46"/>
      <c r="S8" s="46">
        <f t="shared" si="0"/>
        <v>0</v>
      </c>
      <c r="T8" s="46"/>
      <c r="U8" s="46">
        <f t="shared" si="4"/>
        <v>0</v>
      </c>
      <c r="V8" s="53"/>
      <c r="W8" s="53"/>
      <c r="X8" s="53"/>
      <c r="Y8" s="53"/>
      <c r="AA8" s="12" t="s">
        <v>17</v>
      </c>
    </row>
    <row r="9" spans="1:27" s="11" customFormat="1" ht="291.75" customHeight="1">
      <c r="A9" s="4">
        <v>106006</v>
      </c>
      <c r="B9" s="4">
        <v>1</v>
      </c>
      <c r="C9" s="4">
        <v>1002</v>
      </c>
      <c r="D9" s="4" t="s">
        <v>19</v>
      </c>
      <c r="E9" s="13">
        <v>5</v>
      </c>
      <c r="F9" s="4">
        <v>1</v>
      </c>
      <c r="G9" s="4"/>
      <c r="H9" s="53"/>
      <c r="I9" s="53" t="s">
        <v>32</v>
      </c>
      <c r="J9" s="53" t="s">
        <v>1</v>
      </c>
      <c r="K9" s="19">
        <v>20</v>
      </c>
      <c r="L9" s="19">
        <v>0</v>
      </c>
      <c r="M9" s="27">
        <f t="shared" si="1"/>
        <v>20</v>
      </c>
      <c r="N9" s="27">
        <f t="shared" si="2"/>
        <v>20</v>
      </c>
      <c r="O9" s="27">
        <f t="shared" si="3"/>
        <v>0</v>
      </c>
      <c r="P9" s="19"/>
      <c r="Q9" s="46"/>
      <c r="R9" s="46"/>
      <c r="S9" s="46">
        <f t="shared" si="0"/>
        <v>0</v>
      </c>
      <c r="T9" s="46"/>
      <c r="U9" s="46">
        <f t="shared" si="4"/>
        <v>0</v>
      </c>
      <c r="V9" s="53"/>
      <c r="W9" s="53"/>
      <c r="X9" s="53"/>
      <c r="Y9" s="53"/>
      <c r="AA9" s="12" t="s">
        <v>19</v>
      </c>
    </row>
    <row r="10" spans="1:27" s="11" customFormat="1" ht="159.75" customHeight="1">
      <c r="A10" s="4">
        <v>106006</v>
      </c>
      <c r="B10" s="4">
        <v>1</v>
      </c>
      <c r="C10" s="4">
        <v>1002</v>
      </c>
      <c r="D10" s="4" t="s">
        <v>19</v>
      </c>
      <c r="E10" s="13">
        <v>1</v>
      </c>
      <c r="F10" s="4">
        <v>1</v>
      </c>
      <c r="G10" s="4"/>
      <c r="H10" s="53"/>
      <c r="I10" s="53" t="s">
        <v>33</v>
      </c>
      <c r="J10" s="53" t="s">
        <v>1</v>
      </c>
      <c r="K10" s="19">
        <v>220</v>
      </c>
      <c r="L10" s="19">
        <v>0</v>
      </c>
      <c r="M10" s="27">
        <f t="shared" si="1"/>
        <v>220</v>
      </c>
      <c r="N10" s="27">
        <f t="shared" si="2"/>
        <v>220</v>
      </c>
      <c r="O10" s="27">
        <f t="shared" si="3"/>
        <v>0</v>
      </c>
      <c r="P10" s="19"/>
      <c r="Q10" s="46"/>
      <c r="R10" s="46"/>
      <c r="S10" s="46">
        <f t="shared" si="0"/>
        <v>0</v>
      </c>
      <c r="T10" s="46"/>
      <c r="U10" s="46">
        <f t="shared" si="4"/>
        <v>0</v>
      </c>
      <c r="V10" s="53"/>
      <c r="W10" s="53"/>
      <c r="X10" s="53"/>
      <c r="Y10" s="53"/>
      <c r="AA10" s="12" t="s">
        <v>20</v>
      </c>
    </row>
    <row r="11" spans="1:27" s="11" customFormat="1" ht="187.5" customHeight="1">
      <c r="A11" s="4">
        <v>106006</v>
      </c>
      <c r="B11" s="4">
        <v>1</v>
      </c>
      <c r="C11" s="4">
        <v>1002</v>
      </c>
      <c r="D11" s="4" t="s">
        <v>19</v>
      </c>
      <c r="E11" s="13">
        <v>5</v>
      </c>
      <c r="F11" s="4">
        <v>1</v>
      </c>
      <c r="G11" s="4"/>
      <c r="H11" s="53"/>
      <c r="I11" s="53" t="s">
        <v>34</v>
      </c>
      <c r="J11" s="53" t="s">
        <v>1</v>
      </c>
      <c r="K11" s="19">
        <v>12</v>
      </c>
      <c r="L11" s="19">
        <v>0</v>
      </c>
      <c r="M11" s="27">
        <f t="shared" si="1"/>
        <v>12</v>
      </c>
      <c r="N11" s="27">
        <f t="shared" si="2"/>
        <v>12</v>
      </c>
      <c r="O11" s="27">
        <f t="shared" si="3"/>
        <v>0</v>
      </c>
      <c r="P11" s="19"/>
      <c r="Q11" s="46"/>
      <c r="R11" s="46"/>
      <c r="S11" s="46">
        <f t="shared" si="0"/>
        <v>0</v>
      </c>
      <c r="T11" s="46"/>
      <c r="U11" s="46">
        <f t="shared" si="4"/>
        <v>0</v>
      </c>
      <c r="V11" s="53"/>
      <c r="W11" s="53"/>
      <c r="X11" s="53"/>
      <c r="Y11" s="53"/>
      <c r="AA11" s="12" t="s">
        <v>21</v>
      </c>
    </row>
    <row r="12" spans="1:27" s="11" customFormat="1" ht="190.5" customHeight="1">
      <c r="A12" s="4">
        <v>106006</v>
      </c>
      <c r="B12" s="4">
        <v>1</v>
      </c>
      <c r="C12" s="4">
        <v>1002</v>
      </c>
      <c r="D12" s="4" t="s">
        <v>19</v>
      </c>
      <c r="E12" s="13">
        <v>5</v>
      </c>
      <c r="F12" s="4">
        <v>1</v>
      </c>
      <c r="G12" s="4"/>
      <c r="H12" s="53"/>
      <c r="I12" s="53" t="s">
        <v>35</v>
      </c>
      <c r="J12" s="53" t="s">
        <v>1</v>
      </c>
      <c r="K12" s="19">
        <v>37</v>
      </c>
      <c r="L12" s="19">
        <v>0</v>
      </c>
      <c r="M12" s="27">
        <f t="shared" si="1"/>
        <v>37</v>
      </c>
      <c r="N12" s="27">
        <f t="shared" si="2"/>
        <v>37</v>
      </c>
      <c r="O12" s="27">
        <f t="shared" si="3"/>
        <v>0</v>
      </c>
      <c r="P12" s="19"/>
      <c r="Q12" s="46"/>
      <c r="R12" s="46"/>
      <c r="S12" s="46">
        <f t="shared" si="0"/>
        <v>0</v>
      </c>
      <c r="T12" s="46"/>
      <c r="U12" s="46">
        <f t="shared" si="4"/>
        <v>0</v>
      </c>
      <c r="V12" s="53"/>
      <c r="W12" s="53"/>
      <c r="X12" s="53"/>
      <c r="Y12" s="53"/>
      <c r="AA12" s="12" t="s">
        <v>22</v>
      </c>
    </row>
    <row r="13" spans="1:27" s="11" customFormat="1" ht="207" customHeight="1">
      <c r="A13" s="4">
        <v>106006</v>
      </c>
      <c r="B13" s="4">
        <v>1</v>
      </c>
      <c r="C13" s="4">
        <v>1002</v>
      </c>
      <c r="D13" s="4" t="s">
        <v>19</v>
      </c>
      <c r="E13" s="13">
        <v>5</v>
      </c>
      <c r="F13" s="4">
        <v>1</v>
      </c>
      <c r="G13" s="4"/>
      <c r="H13" s="53"/>
      <c r="I13" s="53" t="s">
        <v>36</v>
      </c>
      <c r="J13" s="53" t="s">
        <v>1</v>
      </c>
      <c r="K13" s="19">
        <v>88</v>
      </c>
      <c r="L13" s="19">
        <v>0</v>
      </c>
      <c r="M13" s="27">
        <f t="shared" si="1"/>
        <v>88</v>
      </c>
      <c r="N13" s="27">
        <f t="shared" si="2"/>
        <v>88</v>
      </c>
      <c r="O13" s="27">
        <f t="shared" si="3"/>
        <v>0</v>
      </c>
      <c r="P13" s="19"/>
      <c r="Q13" s="46"/>
      <c r="R13" s="46"/>
      <c r="S13" s="46">
        <f t="shared" si="0"/>
        <v>0</v>
      </c>
      <c r="T13" s="46"/>
      <c r="U13" s="46">
        <f t="shared" si="4"/>
        <v>0</v>
      </c>
      <c r="V13" s="53"/>
      <c r="W13" s="53"/>
      <c r="X13" s="53"/>
      <c r="Y13" s="53"/>
      <c r="AA13" s="12" t="s">
        <v>23</v>
      </c>
    </row>
    <row r="14" spans="1:27" s="11" customFormat="1" ht="144" customHeight="1">
      <c r="A14" s="4">
        <v>106006</v>
      </c>
      <c r="B14" s="4">
        <v>1</v>
      </c>
      <c r="C14" s="4">
        <v>1002</v>
      </c>
      <c r="D14" s="4" t="s">
        <v>19</v>
      </c>
      <c r="E14" s="13">
        <v>5</v>
      </c>
      <c r="F14" s="4">
        <v>1</v>
      </c>
      <c r="G14" s="4"/>
      <c r="H14" s="53"/>
      <c r="I14" s="53" t="s">
        <v>37</v>
      </c>
      <c r="J14" s="53" t="s">
        <v>1</v>
      </c>
      <c r="K14" s="19">
        <v>6300</v>
      </c>
      <c r="L14" s="19">
        <v>0</v>
      </c>
      <c r="M14" s="27">
        <f t="shared" si="1"/>
        <v>6300</v>
      </c>
      <c r="N14" s="27">
        <f t="shared" si="2"/>
        <v>6300</v>
      </c>
      <c r="O14" s="27">
        <f t="shared" si="3"/>
        <v>0</v>
      </c>
      <c r="P14" s="19"/>
      <c r="Q14" s="46"/>
      <c r="R14" s="46"/>
      <c r="S14" s="46">
        <f t="shared" si="0"/>
        <v>0</v>
      </c>
      <c r="T14" s="46"/>
      <c r="U14" s="46">
        <f t="shared" si="4"/>
        <v>0</v>
      </c>
      <c r="V14" s="53"/>
      <c r="W14" s="53"/>
      <c r="X14" s="53"/>
      <c r="Y14" s="53"/>
      <c r="AA14" s="12" t="s">
        <v>24</v>
      </c>
    </row>
    <row r="15" spans="1:27" s="11" customFormat="1" ht="73.5" customHeight="1">
      <c r="A15" s="4">
        <v>106006</v>
      </c>
      <c r="B15" s="19"/>
      <c r="C15" s="19"/>
      <c r="D15" s="19"/>
      <c r="E15" s="23"/>
      <c r="F15" s="19"/>
      <c r="G15" s="19"/>
      <c r="H15" s="53"/>
      <c r="I15" s="53" t="s">
        <v>112</v>
      </c>
      <c r="J15" s="53" t="s">
        <v>1</v>
      </c>
      <c r="K15" s="19">
        <v>33</v>
      </c>
      <c r="L15" s="19">
        <v>0</v>
      </c>
      <c r="M15" s="27">
        <f t="shared" si="1"/>
        <v>33</v>
      </c>
      <c r="N15" s="27">
        <f t="shared" si="2"/>
        <v>33</v>
      </c>
      <c r="O15" s="27">
        <f t="shared" si="3"/>
        <v>0</v>
      </c>
      <c r="P15" s="19"/>
      <c r="Q15" s="46">
        <v>3000</v>
      </c>
      <c r="R15" s="46">
        <v>0</v>
      </c>
      <c r="S15" s="46">
        <f t="shared" si="0"/>
        <v>3000</v>
      </c>
      <c r="T15" s="46">
        <v>2507</v>
      </c>
      <c r="U15" s="46">
        <f t="shared" si="4"/>
        <v>-493</v>
      </c>
      <c r="V15" s="53" t="s">
        <v>116</v>
      </c>
      <c r="W15" s="53" t="s">
        <v>28</v>
      </c>
      <c r="X15" s="53"/>
      <c r="Y15" s="53" t="s">
        <v>114</v>
      </c>
      <c r="AA15" s="12"/>
    </row>
    <row r="16" spans="1:27" s="11" customFormat="1" ht="95.25" customHeight="1">
      <c r="A16" s="4">
        <v>106006</v>
      </c>
      <c r="B16" s="19">
        <v>1</v>
      </c>
      <c r="C16" s="19">
        <v>1135</v>
      </c>
      <c r="D16" s="19" t="s">
        <v>19</v>
      </c>
      <c r="E16" s="23">
        <v>2</v>
      </c>
      <c r="F16" s="19">
        <v>1</v>
      </c>
      <c r="G16" s="19"/>
      <c r="H16" s="53" t="s">
        <v>67</v>
      </c>
      <c r="I16" s="53" t="s">
        <v>135</v>
      </c>
      <c r="J16" s="53" t="s">
        <v>1</v>
      </c>
      <c r="K16" s="19">
        <v>109</v>
      </c>
      <c r="L16" s="19">
        <v>0</v>
      </c>
      <c r="M16" s="27">
        <f t="shared" si="1"/>
        <v>109</v>
      </c>
      <c r="N16" s="27">
        <f t="shared" si="2"/>
        <v>109</v>
      </c>
      <c r="O16" s="27">
        <f t="shared" si="3"/>
        <v>0</v>
      </c>
      <c r="P16" s="19"/>
      <c r="Q16" s="46">
        <v>71400</v>
      </c>
      <c r="R16" s="46"/>
      <c r="S16" s="46">
        <f t="shared" si="0"/>
        <v>71400</v>
      </c>
      <c r="T16" s="46">
        <v>71400</v>
      </c>
      <c r="U16" s="46">
        <f t="shared" si="4"/>
        <v>0</v>
      </c>
      <c r="V16" s="53"/>
      <c r="W16" s="53"/>
      <c r="X16" s="53"/>
      <c r="Y16" s="53" t="s">
        <v>114</v>
      </c>
      <c r="AA16" s="12"/>
    </row>
    <row r="17" spans="1:27" s="11" customFormat="1" ht="57.75" customHeight="1">
      <c r="A17" s="4">
        <v>106006</v>
      </c>
      <c r="B17" s="4">
        <v>2</v>
      </c>
      <c r="C17" s="4">
        <v>1046</v>
      </c>
      <c r="D17" s="4" t="s">
        <v>19</v>
      </c>
      <c r="E17" s="13">
        <v>3</v>
      </c>
      <c r="F17" s="4">
        <v>1</v>
      </c>
      <c r="G17" s="4"/>
      <c r="H17" s="53" t="s">
        <v>50</v>
      </c>
      <c r="I17" s="53" t="s">
        <v>103</v>
      </c>
      <c r="J17" s="53" t="s">
        <v>1</v>
      </c>
      <c r="K17" s="19">
        <v>3500</v>
      </c>
      <c r="L17" s="19">
        <v>0</v>
      </c>
      <c r="M17" s="27">
        <f t="shared" si="1"/>
        <v>3500</v>
      </c>
      <c r="N17" s="27">
        <f t="shared" si="2"/>
        <v>3500</v>
      </c>
      <c r="O17" s="27">
        <f t="shared" si="3"/>
        <v>0</v>
      </c>
      <c r="P17" s="19"/>
      <c r="Q17" s="46">
        <v>16157.6</v>
      </c>
      <c r="R17" s="46"/>
      <c r="S17" s="46">
        <f t="shared" si="0"/>
        <v>16157.6</v>
      </c>
      <c r="T17" s="46">
        <v>16157.6</v>
      </c>
      <c r="U17" s="46">
        <f t="shared" si="4"/>
        <v>0</v>
      </c>
      <c r="V17" s="53"/>
      <c r="W17" s="53"/>
      <c r="X17" s="53"/>
      <c r="Y17" s="53" t="s">
        <v>114</v>
      </c>
      <c r="AA17" s="12"/>
    </row>
    <row r="18" spans="1:27" s="11" customFormat="1" ht="90.75" customHeight="1">
      <c r="A18" s="4">
        <v>106006</v>
      </c>
      <c r="B18" s="4">
        <v>1</v>
      </c>
      <c r="C18" s="4">
        <v>1168</v>
      </c>
      <c r="D18" s="4" t="s">
        <v>19</v>
      </c>
      <c r="E18" s="13">
        <v>13</v>
      </c>
      <c r="F18" s="4">
        <v>1</v>
      </c>
      <c r="G18" s="4"/>
      <c r="H18" s="53" t="s">
        <v>51</v>
      </c>
      <c r="I18" s="53" t="s">
        <v>52</v>
      </c>
      <c r="J18" s="53" t="s">
        <v>1</v>
      </c>
      <c r="K18" s="19">
        <v>3250</v>
      </c>
      <c r="L18" s="19">
        <v>0</v>
      </c>
      <c r="M18" s="27">
        <f t="shared" si="1"/>
        <v>3250</v>
      </c>
      <c r="N18" s="27">
        <f t="shared" si="2"/>
        <v>3250</v>
      </c>
      <c r="O18" s="27">
        <f t="shared" si="3"/>
        <v>0</v>
      </c>
      <c r="P18" s="19"/>
      <c r="Q18" s="46">
        <v>3542.3</v>
      </c>
      <c r="R18" s="46"/>
      <c r="S18" s="46">
        <f t="shared" si="0"/>
        <v>3542.3</v>
      </c>
      <c r="T18" s="46">
        <v>3542.3</v>
      </c>
      <c r="U18" s="46">
        <f t="shared" si="4"/>
        <v>0</v>
      </c>
      <c r="V18" s="53"/>
      <c r="W18" s="53"/>
      <c r="X18" s="53"/>
      <c r="Y18" s="53" t="s">
        <v>114</v>
      </c>
      <c r="AA18" s="12"/>
    </row>
    <row r="19" spans="1:27" s="11" customFormat="1" ht="78" customHeight="1">
      <c r="A19" s="4">
        <v>106006</v>
      </c>
      <c r="B19" s="4">
        <v>2</v>
      </c>
      <c r="C19" s="4">
        <v>1146</v>
      </c>
      <c r="D19" s="4" t="s">
        <v>19</v>
      </c>
      <c r="E19" s="13">
        <v>102</v>
      </c>
      <c r="F19" s="4">
        <v>1</v>
      </c>
      <c r="G19" s="4"/>
      <c r="H19" s="53" t="s">
        <v>59</v>
      </c>
      <c r="I19" s="53" t="s">
        <v>60</v>
      </c>
      <c r="J19" s="53" t="s">
        <v>1</v>
      </c>
      <c r="K19" s="19">
        <v>392</v>
      </c>
      <c r="L19" s="19">
        <v>-44</v>
      </c>
      <c r="M19" s="27">
        <f t="shared" si="1"/>
        <v>348</v>
      </c>
      <c r="N19" s="27">
        <f t="shared" si="2"/>
        <v>348</v>
      </c>
      <c r="O19" s="27">
        <f t="shared" si="3"/>
        <v>0</v>
      </c>
      <c r="P19" s="19"/>
      <c r="Q19" s="46">
        <v>46415.1</v>
      </c>
      <c r="R19" s="46">
        <v>-5286.5</v>
      </c>
      <c r="S19" s="46">
        <f t="shared" si="0"/>
        <v>41128.6</v>
      </c>
      <c r="T19" s="46">
        <v>41128.6</v>
      </c>
      <c r="U19" s="46">
        <f t="shared" si="4"/>
        <v>0</v>
      </c>
      <c r="V19" s="53"/>
      <c r="W19" s="53"/>
      <c r="X19" s="53"/>
      <c r="Y19" s="53" t="s">
        <v>114</v>
      </c>
      <c r="AA19" s="12"/>
    </row>
    <row r="20" spans="1:27" s="11" customFormat="1" ht="64.5" customHeight="1">
      <c r="A20" s="4">
        <v>106006</v>
      </c>
      <c r="B20" s="4">
        <v>2</v>
      </c>
      <c r="C20" s="4">
        <v>1146</v>
      </c>
      <c r="D20" s="4" t="s">
        <v>19</v>
      </c>
      <c r="E20" s="13">
        <v>3</v>
      </c>
      <c r="F20" s="4">
        <v>1</v>
      </c>
      <c r="G20" s="4"/>
      <c r="H20" s="53" t="s">
        <v>38</v>
      </c>
      <c r="I20" s="53" t="s">
        <v>39</v>
      </c>
      <c r="J20" s="53" t="s">
        <v>1</v>
      </c>
      <c r="K20" s="19">
        <v>11361</v>
      </c>
      <c r="L20" s="19">
        <v>-153</v>
      </c>
      <c r="M20" s="27">
        <f t="shared" si="1"/>
        <v>11208</v>
      </c>
      <c r="N20" s="27">
        <f t="shared" si="2"/>
        <v>11208</v>
      </c>
      <c r="O20" s="27">
        <f t="shared" si="3"/>
        <v>0</v>
      </c>
      <c r="P20" s="28"/>
      <c r="Q20" s="46">
        <v>2446879.1</v>
      </c>
      <c r="R20" s="46">
        <v>-24344.3</v>
      </c>
      <c r="S20" s="46">
        <f t="shared" si="0"/>
        <v>2422534.8000000003</v>
      </c>
      <c r="T20" s="46">
        <v>2422534.7000000002</v>
      </c>
      <c r="U20" s="46">
        <f t="shared" si="4"/>
        <v>-0.10000000009313226</v>
      </c>
      <c r="V20" s="53"/>
      <c r="W20" s="53"/>
      <c r="X20" s="53"/>
      <c r="Y20" s="53" t="s">
        <v>114</v>
      </c>
      <c r="AA20" s="12"/>
    </row>
    <row r="21" spans="1:27" s="11" customFormat="1" ht="54.75" customHeight="1">
      <c r="A21" s="4">
        <v>106006</v>
      </c>
      <c r="B21" s="4">
        <v>2</v>
      </c>
      <c r="C21" s="4">
        <v>1146</v>
      </c>
      <c r="D21" s="4" t="s">
        <v>19</v>
      </c>
      <c r="E21" s="13">
        <v>39</v>
      </c>
      <c r="F21" s="4">
        <v>2</v>
      </c>
      <c r="G21" s="4"/>
      <c r="H21" s="53" t="s">
        <v>44</v>
      </c>
      <c r="I21" s="53" t="s">
        <v>45</v>
      </c>
      <c r="J21" s="53" t="s">
        <v>1</v>
      </c>
      <c r="K21" s="19">
        <v>33</v>
      </c>
      <c r="L21" s="19">
        <v>3</v>
      </c>
      <c r="M21" s="27">
        <f t="shared" si="1"/>
        <v>36</v>
      </c>
      <c r="N21" s="27">
        <f t="shared" si="2"/>
        <v>36</v>
      </c>
      <c r="O21" s="27">
        <f t="shared" si="3"/>
        <v>0</v>
      </c>
      <c r="P21" s="19"/>
      <c r="Q21" s="46">
        <v>48304.4</v>
      </c>
      <c r="R21" s="46"/>
      <c r="S21" s="46">
        <f t="shared" si="0"/>
        <v>48304.4</v>
      </c>
      <c r="T21" s="46">
        <v>48304.4</v>
      </c>
      <c r="U21" s="46">
        <f t="shared" si="4"/>
        <v>0</v>
      </c>
      <c r="V21" s="53"/>
      <c r="W21" s="53"/>
      <c r="X21" s="53"/>
      <c r="Y21" s="53" t="s">
        <v>114</v>
      </c>
      <c r="AA21" s="12"/>
    </row>
    <row r="22" spans="1:27" s="11" customFormat="1" ht="49.5" customHeight="1">
      <c r="A22" s="4">
        <v>106006</v>
      </c>
      <c r="B22" s="4">
        <v>2</v>
      </c>
      <c r="C22" s="4">
        <v>1146</v>
      </c>
      <c r="D22" s="4" t="s">
        <v>19</v>
      </c>
      <c r="E22" s="13">
        <v>60</v>
      </c>
      <c r="F22" s="4">
        <v>3</v>
      </c>
      <c r="G22" s="4"/>
      <c r="H22" s="53" t="s">
        <v>53</v>
      </c>
      <c r="I22" s="53" t="s">
        <v>54</v>
      </c>
      <c r="J22" s="53" t="s">
        <v>1</v>
      </c>
      <c r="K22" s="19">
        <v>134</v>
      </c>
      <c r="L22" s="19">
        <v>32</v>
      </c>
      <c r="M22" s="27">
        <f t="shared" si="1"/>
        <v>166</v>
      </c>
      <c r="N22" s="27">
        <f t="shared" si="2"/>
        <v>166</v>
      </c>
      <c r="O22" s="27">
        <f t="shared" si="3"/>
        <v>0</v>
      </c>
      <c r="P22" s="19"/>
      <c r="Q22" s="46">
        <v>102387.6</v>
      </c>
      <c r="R22" s="46"/>
      <c r="S22" s="46">
        <f t="shared" si="0"/>
        <v>102387.6</v>
      </c>
      <c r="T22" s="46">
        <v>102387.6</v>
      </c>
      <c r="U22" s="46">
        <f t="shared" si="4"/>
        <v>0</v>
      </c>
      <c r="V22" s="53"/>
      <c r="W22" s="53"/>
      <c r="X22" s="53"/>
      <c r="Y22" s="53" t="s">
        <v>114</v>
      </c>
      <c r="AA22" s="12" t="s">
        <v>0</v>
      </c>
    </row>
    <row r="23" spans="1:27" s="11" customFormat="1" ht="66.75" customHeight="1">
      <c r="A23" s="4">
        <v>106006</v>
      </c>
      <c r="B23" s="4">
        <v>2</v>
      </c>
      <c r="C23" s="4">
        <v>1146</v>
      </c>
      <c r="D23" s="4" t="s">
        <v>19</v>
      </c>
      <c r="E23" s="13">
        <v>15</v>
      </c>
      <c r="F23" s="4">
        <v>1</v>
      </c>
      <c r="G23" s="4"/>
      <c r="H23" s="53" t="s">
        <v>40</v>
      </c>
      <c r="I23" s="53" t="s">
        <v>41</v>
      </c>
      <c r="J23" s="53" t="s">
        <v>1</v>
      </c>
      <c r="K23" s="19">
        <v>10826</v>
      </c>
      <c r="L23" s="19">
        <v>-126</v>
      </c>
      <c r="M23" s="27">
        <f t="shared" si="1"/>
        <v>10700</v>
      </c>
      <c r="N23" s="27">
        <f t="shared" si="2"/>
        <v>10700</v>
      </c>
      <c r="O23" s="27">
        <f t="shared" si="3"/>
        <v>0</v>
      </c>
      <c r="P23" s="28"/>
      <c r="Q23" s="46">
        <v>2923196.1</v>
      </c>
      <c r="R23" s="46">
        <v>-14710.3</v>
      </c>
      <c r="S23" s="46">
        <f t="shared" si="0"/>
        <v>2908485.8000000003</v>
      </c>
      <c r="T23" s="46">
        <v>2908484.9</v>
      </c>
      <c r="U23" s="46">
        <f t="shared" si="4"/>
        <v>-0.90000000037252903</v>
      </c>
      <c r="V23" s="53"/>
      <c r="W23" s="53"/>
      <c r="X23" s="53"/>
      <c r="Y23" s="53" t="s">
        <v>114</v>
      </c>
      <c r="AA23" s="12"/>
    </row>
    <row r="24" spans="1:27" s="11" customFormat="1" ht="62.25" customHeight="1">
      <c r="A24" s="4">
        <v>106006</v>
      </c>
      <c r="B24" s="4">
        <v>2</v>
      </c>
      <c r="C24" s="4">
        <v>1146</v>
      </c>
      <c r="D24" s="4" t="s">
        <v>19</v>
      </c>
      <c r="E24" s="13">
        <v>48</v>
      </c>
      <c r="F24" s="4">
        <v>2</v>
      </c>
      <c r="G24" s="4"/>
      <c r="H24" s="53" t="s">
        <v>46</v>
      </c>
      <c r="I24" s="53" t="s">
        <v>47</v>
      </c>
      <c r="J24" s="53" t="s">
        <v>1</v>
      </c>
      <c r="K24" s="19">
        <v>46</v>
      </c>
      <c r="L24" s="19">
        <v>0</v>
      </c>
      <c r="M24" s="27">
        <f t="shared" si="1"/>
        <v>46</v>
      </c>
      <c r="N24" s="27">
        <f t="shared" si="2"/>
        <v>46</v>
      </c>
      <c r="O24" s="27">
        <f t="shared" si="3"/>
        <v>0</v>
      </c>
      <c r="P24" s="19"/>
      <c r="Q24" s="46">
        <v>66845.399999999994</v>
      </c>
      <c r="R24" s="46"/>
      <c r="S24" s="46">
        <f t="shared" si="0"/>
        <v>66845.399999999994</v>
      </c>
      <c r="T24" s="46">
        <v>66845.399999999994</v>
      </c>
      <c r="U24" s="46">
        <f t="shared" si="4"/>
        <v>0</v>
      </c>
      <c r="V24" s="53"/>
      <c r="W24" s="53"/>
      <c r="X24" s="53"/>
      <c r="Y24" s="53" t="s">
        <v>114</v>
      </c>
      <c r="AA24" s="12"/>
    </row>
    <row r="25" spans="1:27" s="11" customFormat="1" ht="41.25" customHeight="1">
      <c r="A25" s="4">
        <v>106006</v>
      </c>
      <c r="B25" s="4">
        <v>2</v>
      </c>
      <c r="C25" s="4">
        <v>1146</v>
      </c>
      <c r="D25" s="4" t="s">
        <v>19</v>
      </c>
      <c r="E25" s="13">
        <v>71</v>
      </c>
      <c r="F25" s="4">
        <v>3</v>
      </c>
      <c r="G25" s="4"/>
      <c r="H25" s="53" t="s">
        <v>55</v>
      </c>
      <c r="I25" s="53" t="s">
        <v>56</v>
      </c>
      <c r="J25" s="53" t="s">
        <v>1</v>
      </c>
      <c r="K25" s="19">
        <v>193</v>
      </c>
      <c r="L25" s="19">
        <v>0</v>
      </c>
      <c r="M25" s="27">
        <f t="shared" si="1"/>
        <v>193</v>
      </c>
      <c r="N25" s="27">
        <f t="shared" si="2"/>
        <v>193</v>
      </c>
      <c r="O25" s="27">
        <f t="shared" si="3"/>
        <v>0</v>
      </c>
      <c r="P25" s="19"/>
      <c r="Q25" s="46">
        <v>147468.79999999999</v>
      </c>
      <c r="R25" s="46">
        <v>22922.6</v>
      </c>
      <c r="S25" s="46">
        <f t="shared" si="0"/>
        <v>170391.4</v>
      </c>
      <c r="T25" s="46">
        <v>170391.2</v>
      </c>
      <c r="U25" s="46">
        <f t="shared" si="4"/>
        <v>-0.1999999999825377</v>
      </c>
      <c r="V25" s="53"/>
      <c r="W25" s="53"/>
      <c r="X25" s="53"/>
      <c r="Y25" s="53" t="s">
        <v>114</v>
      </c>
      <c r="AA25" s="12"/>
    </row>
    <row r="26" spans="1:27" s="11" customFormat="1" ht="79.5" customHeight="1">
      <c r="A26" s="4">
        <v>106006</v>
      </c>
      <c r="B26" s="4">
        <v>2</v>
      </c>
      <c r="C26" s="4">
        <v>1146</v>
      </c>
      <c r="D26" s="4" t="s">
        <v>19</v>
      </c>
      <c r="E26" s="13">
        <v>27</v>
      </c>
      <c r="F26" s="4">
        <v>1</v>
      </c>
      <c r="G26" s="4"/>
      <c r="H26" s="53" t="s">
        <v>42</v>
      </c>
      <c r="I26" s="53" t="s">
        <v>43</v>
      </c>
      <c r="J26" s="53" t="s">
        <v>1</v>
      </c>
      <c r="K26" s="19">
        <v>3188</v>
      </c>
      <c r="L26" s="19">
        <v>-77</v>
      </c>
      <c r="M26" s="27">
        <f t="shared" si="1"/>
        <v>3111</v>
      </c>
      <c r="N26" s="27">
        <f t="shared" si="2"/>
        <v>3111</v>
      </c>
      <c r="O26" s="27">
        <f t="shared" si="3"/>
        <v>0</v>
      </c>
      <c r="P26" s="19"/>
      <c r="Q26" s="46">
        <v>917587</v>
      </c>
      <c r="R26" s="46">
        <v>-12655.2</v>
      </c>
      <c r="S26" s="46">
        <f t="shared" si="0"/>
        <v>904931.8</v>
      </c>
      <c r="T26" s="46">
        <v>904931.8</v>
      </c>
      <c r="U26" s="46">
        <f t="shared" si="4"/>
        <v>0</v>
      </c>
      <c r="V26" s="53"/>
      <c r="W26" s="53"/>
      <c r="X26" s="53"/>
      <c r="Y26" s="53" t="s">
        <v>114</v>
      </c>
      <c r="AA26" s="12"/>
    </row>
    <row r="27" spans="1:27" s="11" customFormat="1" ht="44.25" customHeight="1">
      <c r="A27" s="4">
        <v>106006</v>
      </c>
      <c r="B27" s="4">
        <v>2</v>
      </c>
      <c r="C27" s="4">
        <v>1146</v>
      </c>
      <c r="D27" s="4" t="s">
        <v>19</v>
      </c>
      <c r="E27" s="13">
        <v>82</v>
      </c>
      <c r="F27" s="4">
        <v>2</v>
      </c>
      <c r="G27" s="4"/>
      <c r="H27" s="53" t="s">
        <v>57</v>
      </c>
      <c r="I27" s="53" t="s">
        <v>58</v>
      </c>
      <c r="J27" s="53" t="s">
        <v>1</v>
      </c>
      <c r="K27" s="19">
        <v>11</v>
      </c>
      <c r="L27" s="19">
        <v>-2</v>
      </c>
      <c r="M27" s="27">
        <f t="shared" si="1"/>
        <v>9</v>
      </c>
      <c r="N27" s="27">
        <f t="shared" si="2"/>
        <v>9</v>
      </c>
      <c r="O27" s="27">
        <f t="shared" si="3"/>
        <v>0</v>
      </c>
      <c r="P27" s="19"/>
      <c r="Q27" s="46">
        <v>8405</v>
      </c>
      <c r="R27" s="46"/>
      <c r="S27" s="46">
        <f t="shared" si="0"/>
        <v>8405</v>
      </c>
      <c r="T27" s="46">
        <v>8405</v>
      </c>
      <c r="U27" s="46">
        <f t="shared" si="4"/>
        <v>0</v>
      </c>
      <c r="V27" s="53"/>
      <c r="W27" s="53"/>
      <c r="X27" s="53"/>
      <c r="Y27" s="53" t="s">
        <v>114</v>
      </c>
      <c r="AA27" s="12"/>
    </row>
    <row r="28" spans="1:27" s="11" customFormat="1" ht="108.75" customHeight="1">
      <c r="A28" s="4">
        <v>106006</v>
      </c>
      <c r="B28" s="4">
        <v>2</v>
      </c>
      <c r="C28" s="4">
        <v>1146</v>
      </c>
      <c r="D28" s="4" t="s">
        <v>20</v>
      </c>
      <c r="E28" s="13">
        <v>4</v>
      </c>
      <c r="F28" s="4">
        <v>1</v>
      </c>
      <c r="G28" s="4"/>
      <c r="H28" s="53" t="s">
        <v>48</v>
      </c>
      <c r="I28" s="53" t="s">
        <v>49</v>
      </c>
      <c r="J28" s="53" t="s">
        <v>1</v>
      </c>
      <c r="K28" s="19">
        <v>55</v>
      </c>
      <c r="L28" s="19">
        <v>0</v>
      </c>
      <c r="M28" s="27">
        <f t="shared" si="1"/>
        <v>55</v>
      </c>
      <c r="N28" s="27">
        <f t="shared" si="2"/>
        <v>55</v>
      </c>
      <c r="O28" s="27">
        <f t="shared" si="3"/>
        <v>0</v>
      </c>
      <c r="P28" s="19"/>
      <c r="Q28" s="46">
        <v>278.10000000000002</v>
      </c>
      <c r="R28" s="46"/>
      <c r="S28" s="46">
        <f t="shared" si="0"/>
        <v>278.10000000000002</v>
      </c>
      <c r="T28" s="46">
        <v>278.10000000000002</v>
      </c>
      <c r="U28" s="46">
        <f t="shared" si="4"/>
        <v>0</v>
      </c>
      <c r="V28" s="53"/>
      <c r="W28" s="53"/>
      <c r="X28" s="53"/>
      <c r="Y28" s="53" t="s">
        <v>114</v>
      </c>
      <c r="AA28" s="12" t="s">
        <v>25</v>
      </c>
    </row>
    <row r="29" spans="1:27" s="11" customFormat="1" ht="95.25" customHeight="1">
      <c r="A29" s="4">
        <v>106006</v>
      </c>
      <c r="B29" s="4">
        <v>2</v>
      </c>
      <c r="C29" s="4">
        <v>1146</v>
      </c>
      <c r="D29" s="4" t="s">
        <v>20</v>
      </c>
      <c r="E29" s="13">
        <v>4</v>
      </c>
      <c r="F29" s="4">
        <v>1</v>
      </c>
      <c r="G29" s="4"/>
      <c r="H29" s="53" t="s">
        <v>110</v>
      </c>
      <c r="I29" s="53" t="s">
        <v>111</v>
      </c>
      <c r="J29" s="53" t="s">
        <v>1</v>
      </c>
      <c r="K29" s="19">
        <v>1381</v>
      </c>
      <c r="L29" s="19">
        <v>0</v>
      </c>
      <c r="M29" s="27">
        <f t="shared" si="1"/>
        <v>1381</v>
      </c>
      <c r="N29" s="27">
        <f t="shared" si="2"/>
        <v>1381</v>
      </c>
      <c r="O29" s="27">
        <f t="shared" si="3"/>
        <v>0</v>
      </c>
      <c r="P29" s="19"/>
      <c r="Q29" s="46">
        <v>8311.7999999999993</v>
      </c>
      <c r="R29" s="46"/>
      <c r="S29" s="46">
        <f t="shared" si="0"/>
        <v>8311.7999999999993</v>
      </c>
      <c r="T29" s="46">
        <v>8311.7999999999993</v>
      </c>
      <c r="U29" s="46">
        <f t="shared" si="4"/>
        <v>0</v>
      </c>
      <c r="V29" s="53"/>
      <c r="W29" s="53"/>
      <c r="X29" s="53"/>
      <c r="Y29" s="53" t="s">
        <v>114</v>
      </c>
      <c r="AA29" s="12"/>
    </row>
    <row r="30" spans="1:27" s="11" customFormat="1" ht="81" customHeight="1">
      <c r="A30" s="4">
        <v>106006</v>
      </c>
      <c r="B30" s="4">
        <v>2</v>
      </c>
      <c r="C30" s="4">
        <v>1148</v>
      </c>
      <c r="D30" s="4" t="s">
        <v>19</v>
      </c>
      <c r="E30" s="13">
        <v>12</v>
      </c>
      <c r="F30" s="4">
        <v>1</v>
      </c>
      <c r="G30" s="4"/>
      <c r="H30" s="53" t="s">
        <v>61</v>
      </c>
      <c r="I30" s="53" t="s">
        <v>62</v>
      </c>
      <c r="J30" s="53" t="s">
        <v>1</v>
      </c>
      <c r="K30" s="19">
        <v>146</v>
      </c>
      <c r="L30" s="19">
        <v>0</v>
      </c>
      <c r="M30" s="27">
        <f t="shared" si="1"/>
        <v>146</v>
      </c>
      <c r="N30" s="27">
        <f t="shared" si="2"/>
        <v>146</v>
      </c>
      <c r="O30" s="27">
        <f t="shared" si="3"/>
        <v>0</v>
      </c>
      <c r="P30" s="19"/>
      <c r="Q30" s="46">
        <v>38943.5</v>
      </c>
      <c r="R30" s="46"/>
      <c r="S30" s="46">
        <f t="shared" si="0"/>
        <v>38943.5</v>
      </c>
      <c r="T30" s="46">
        <v>38943.4</v>
      </c>
      <c r="U30" s="46">
        <f t="shared" si="4"/>
        <v>-9.9999999998544808E-2</v>
      </c>
      <c r="V30" s="53"/>
      <c r="W30" s="53"/>
      <c r="X30" s="53"/>
      <c r="Y30" s="53" t="s">
        <v>114</v>
      </c>
      <c r="AA30" s="12" t="s">
        <v>18</v>
      </c>
    </row>
    <row r="31" spans="1:27" s="11" customFormat="1" ht="73.5" customHeight="1">
      <c r="A31" s="4">
        <v>106006</v>
      </c>
      <c r="B31" s="4">
        <v>2</v>
      </c>
      <c r="C31" s="4"/>
      <c r="D31" s="19" t="s">
        <v>19</v>
      </c>
      <c r="E31" s="23">
        <v>13</v>
      </c>
      <c r="F31" s="19">
        <v>1</v>
      </c>
      <c r="G31" s="4"/>
      <c r="H31" s="53" t="s">
        <v>104</v>
      </c>
      <c r="I31" s="53" t="s">
        <v>105</v>
      </c>
      <c r="J31" s="53" t="s">
        <v>1</v>
      </c>
      <c r="K31" s="19">
        <v>68</v>
      </c>
      <c r="L31" s="19">
        <v>0</v>
      </c>
      <c r="M31" s="27">
        <v>68</v>
      </c>
      <c r="N31" s="27">
        <v>68</v>
      </c>
      <c r="O31" s="27">
        <v>0</v>
      </c>
      <c r="P31" s="19"/>
      <c r="Q31" s="46"/>
      <c r="R31" s="46">
        <v>283102.09999999998</v>
      </c>
      <c r="S31" s="46">
        <f t="shared" si="0"/>
        <v>283102.09999999998</v>
      </c>
      <c r="T31" s="46">
        <v>283102.09999999998</v>
      </c>
      <c r="U31" s="46">
        <f t="shared" si="4"/>
        <v>0</v>
      </c>
      <c r="V31" s="53"/>
      <c r="W31" s="53"/>
      <c r="X31" s="53"/>
      <c r="Y31" s="53" t="s">
        <v>114</v>
      </c>
      <c r="AA31" s="12"/>
    </row>
    <row r="32" spans="1:27" s="26" customFormat="1" ht="75.75" customHeight="1">
      <c r="A32" s="4">
        <v>106006</v>
      </c>
      <c r="B32" s="4">
        <v>1</v>
      </c>
      <c r="C32" s="4">
        <v>1015</v>
      </c>
      <c r="D32" s="4" t="s">
        <v>19</v>
      </c>
      <c r="E32" s="13">
        <v>10</v>
      </c>
      <c r="F32" s="4">
        <v>1</v>
      </c>
      <c r="G32" s="4"/>
      <c r="H32" s="53" t="s">
        <v>63</v>
      </c>
      <c r="I32" s="53" t="s">
        <v>64</v>
      </c>
      <c r="J32" s="53" t="s">
        <v>1</v>
      </c>
      <c r="K32" s="19">
        <v>4212</v>
      </c>
      <c r="L32" s="19">
        <v>0</v>
      </c>
      <c r="M32" s="27">
        <f t="shared" si="1"/>
        <v>4212</v>
      </c>
      <c r="N32" s="27">
        <f t="shared" si="2"/>
        <v>4212</v>
      </c>
      <c r="O32" s="27">
        <f t="shared" si="3"/>
        <v>0</v>
      </c>
      <c r="P32" s="19"/>
      <c r="Q32" s="46">
        <v>303264</v>
      </c>
      <c r="R32" s="46">
        <v>-11600</v>
      </c>
      <c r="S32" s="46">
        <f t="shared" si="0"/>
        <v>291664</v>
      </c>
      <c r="T32" s="46">
        <v>291218.43</v>
      </c>
      <c r="U32" s="46">
        <f t="shared" si="4"/>
        <v>-445.57000000000698</v>
      </c>
      <c r="V32" s="53" t="s">
        <v>149</v>
      </c>
      <c r="W32" s="53" t="s">
        <v>28</v>
      </c>
      <c r="X32" s="53"/>
      <c r="Y32" s="53" t="s">
        <v>114</v>
      </c>
      <c r="Z32" s="24" t="s">
        <v>65</v>
      </c>
      <c r="AA32" s="25" t="s">
        <v>1</v>
      </c>
    </row>
    <row r="33" spans="1:25" ht="69" customHeight="1">
      <c r="A33" s="4">
        <v>106006</v>
      </c>
      <c r="B33" s="4">
        <v>1</v>
      </c>
      <c r="C33" s="4">
        <v>1049</v>
      </c>
      <c r="D33" s="4" t="s">
        <v>106</v>
      </c>
      <c r="E33" s="13">
        <v>11</v>
      </c>
      <c r="F33" s="13">
        <v>1</v>
      </c>
      <c r="G33" s="18"/>
      <c r="H33" s="53" t="s">
        <v>107</v>
      </c>
      <c r="I33" s="53" t="s">
        <v>108</v>
      </c>
      <c r="J33" s="53" t="s">
        <v>1</v>
      </c>
      <c r="K33" s="20">
        <v>3</v>
      </c>
      <c r="L33" s="20">
        <v>0</v>
      </c>
      <c r="M33" s="20">
        <v>3</v>
      </c>
      <c r="N33" s="20">
        <v>3</v>
      </c>
      <c r="O33" s="35">
        <v>0</v>
      </c>
      <c r="P33" s="20"/>
      <c r="Q33" s="46">
        <v>0</v>
      </c>
      <c r="R33" s="46">
        <v>291000</v>
      </c>
      <c r="S33" s="46">
        <f t="shared" si="0"/>
        <v>291000</v>
      </c>
      <c r="T33" s="46">
        <v>270262.59000000003</v>
      </c>
      <c r="U33" s="46">
        <f t="shared" si="4"/>
        <v>-20737.409999999974</v>
      </c>
      <c r="V33" s="53" t="s">
        <v>116</v>
      </c>
      <c r="W33" s="53" t="s">
        <v>28</v>
      </c>
      <c r="X33" s="53"/>
      <c r="Y33" s="53" t="s">
        <v>114</v>
      </c>
    </row>
    <row r="34" spans="1:25" ht="54.75" customHeight="1">
      <c r="A34" s="4">
        <v>106006</v>
      </c>
      <c r="B34" s="4">
        <v>1</v>
      </c>
      <c r="C34" s="4">
        <v>1148</v>
      </c>
      <c r="D34" s="4" t="s">
        <v>150</v>
      </c>
      <c r="E34" s="13">
        <v>18</v>
      </c>
      <c r="F34" s="13">
        <v>1</v>
      </c>
      <c r="G34" s="18"/>
      <c r="H34" s="53" t="s">
        <v>109</v>
      </c>
      <c r="I34" s="53" t="s">
        <v>109</v>
      </c>
      <c r="J34" s="53" t="s">
        <v>1</v>
      </c>
      <c r="K34" s="20">
        <v>1</v>
      </c>
      <c r="L34" s="20">
        <v>0</v>
      </c>
      <c r="M34" s="20">
        <v>1</v>
      </c>
      <c r="N34" s="20">
        <v>1</v>
      </c>
      <c r="O34" s="35">
        <v>0</v>
      </c>
      <c r="P34" s="20"/>
      <c r="Q34" s="46"/>
      <c r="R34" s="46">
        <v>19800</v>
      </c>
      <c r="S34" s="46">
        <f t="shared" si="0"/>
        <v>19800</v>
      </c>
      <c r="T34" s="46">
        <v>18382</v>
      </c>
      <c r="U34" s="46">
        <f t="shared" si="4"/>
        <v>-1418</v>
      </c>
      <c r="V34" s="53" t="s">
        <v>116</v>
      </c>
      <c r="W34" s="53" t="s">
        <v>28</v>
      </c>
      <c r="X34" s="53"/>
      <c r="Y34" s="53" t="s">
        <v>114</v>
      </c>
    </row>
    <row r="35" spans="1:25" ht="51" customHeight="1">
      <c r="A35" s="4">
        <v>106006</v>
      </c>
      <c r="B35" s="4">
        <v>1</v>
      </c>
      <c r="C35" s="4">
        <v>1111</v>
      </c>
      <c r="D35" s="4" t="s">
        <v>150</v>
      </c>
      <c r="E35" s="13">
        <v>18</v>
      </c>
      <c r="F35" s="13">
        <v>1</v>
      </c>
      <c r="G35" s="18"/>
      <c r="H35" s="53" t="s">
        <v>109</v>
      </c>
      <c r="I35" s="53" t="s">
        <v>109</v>
      </c>
      <c r="J35" s="53" t="s">
        <v>1</v>
      </c>
      <c r="K35" s="20">
        <v>1</v>
      </c>
      <c r="L35" s="20">
        <v>0</v>
      </c>
      <c r="M35" s="20">
        <v>1</v>
      </c>
      <c r="N35" s="20">
        <v>1</v>
      </c>
      <c r="O35" s="35">
        <v>0</v>
      </c>
      <c r="P35" s="20"/>
      <c r="Q35" s="46"/>
      <c r="R35" s="46">
        <v>25000</v>
      </c>
      <c r="S35" s="46">
        <f t="shared" si="0"/>
        <v>25000</v>
      </c>
      <c r="T35" s="46">
        <v>19737.72</v>
      </c>
      <c r="U35" s="46">
        <f t="shared" si="4"/>
        <v>-5262.2799999999988</v>
      </c>
      <c r="V35" s="53" t="s">
        <v>116</v>
      </c>
      <c r="W35" s="53"/>
      <c r="X35" s="53"/>
      <c r="Y35" s="53"/>
    </row>
    <row r="36" spans="1:25" ht="51.75" customHeight="1">
      <c r="A36" s="4">
        <v>106006</v>
      </c>
      <c r="B36" s="4">
        <v>1</v>
      </c>
      <c r="C36" s="4">
        <v>1146</v>
      </c>
      <c r="D36" s="4" t="s">
        <v>151</v>
      </c>
      <c r="E36" s="13"/>
      <c r="F36" s="13"/>
      <c r="G36" s="18"/>
      <c r="H36" s="53" t="s">
        <v>109</v>
      </c>
      <c r="I36" s="53" t="s">
        <v>109</v>
      </c>
      <c r="J36" s="53" t="s">
        <v>1</v>
      </c>
      <c r="K36" s="20">
        <v>1</v>
      </c>
      <c r="L36" s="20">
        <v>0</v>
      </c>
      <c r="M36" s="20">
        <v>1</v>
      </c>
      <c r="N36" s="20">
        <v>1</v>
      </c>
      <c r="O36" s="35">
        <v>0</v>
      </c>
      <c r="P36" s="20"/>
      <c r="Q36" s="46"/>
      <c r="R36" s="46">
        <v>60000</v>
      </c>
      <c r="S36" s="46">
        <f t="shared" si="0"/>
        <v>60000</v>
      </c>
      <c r="T36" s="46">
        <v>45956</v>
      </c>
      <c r="U36" s="46">
        <f t="shared" si="4"/>
        <v>-14044</v>
      </c>
      <c r="V36" s="53" t="s">
        <v>116</v>
      </c>
      <c r="W36" s="53"/>
      <c r="X36" s="53"/>
      <c r="Y36" s="53"/>
    </row>
    <row r="37" spans="1:25" ht="67.5" customHeight="1">
      <c r="A37" s="4">
        <v>106006</v>
      </c>
      <c r="B37" s="4">
        <v>1</v>
      </c>
      <c r="C37" s="4">
        <v>1045</v>
      </c>
      <c r="D37" s="4" t="s">
        <v>115</v>
      </c>
      <c r="E37" s="13">
        <v>18</v>
      </c>
      <c r="F37" s="13">
        <v>1</v>
      </c>
      <c r="G37" s="18"/>
      <c r="H37" s="53" t="s">
        <v>113</v>
      </c>
      <c r="I37" s="53" t="s">
        <v>113</v>
      </c>
      <c r="J37" s="53" t="s">
        <v>1</v>
      </c>
      <c r="K37" s="20">
        <v>1</v>
      </c>
      <c r="L37" s="20">
        <v>0</v>
      </c>
      <c r="M37" s="29">
        <v>1</v>
      </c>
      <c r="N37" s="29">
        <v>1</v>
      </c>
      <c r="O37" s="36">
        <v>0</v>
      </c>
      <c r="P37" s="20"/>
      <c r="Q37" s="46">
        <v>250000</v>
      </c>
      <c r="R37" s="46">
        <v>-174960</v>
      </c>
      <c r="S37" s="46">
        <f t="shared" si="0"/>
        <v>75040</v>
      </c>
      <c r="T37" s="46">
        <v>60214.58</v>
      </c>
      <c r="U37" s="46">
        <f t="shared" si="4"/>
        <v>-14825.419999999998</v>
      </c>
      <c r="V37" s="53" t="s">
        <v>116</v>
      </c>
      <c r="W37" s="53" t="s">
        <v>28</v>
      </c>
      <c r="X37" s="53"/>
      <c r="Y37" s="53" t="s">
        <v>114</v>
      </c>
    </row>
    <row r="38" spans="1:25" ht="77.25" customHeight="1">
      <c r="A38" s="4">
        <v>106006</v>
      </c>
      <c r="B38" s="4">
        <v>1</v>
      </c>
      <c r="C38" s="4">
        <v>1110</v>
      </c>
      <c r="D38" s="4" t="s">
        <v>120</v>
      </c>
      <c r="E38" s="13"/>
      <c r="F38" s="13"/>
      <c r="G38" s="18"/>
      <c r="H38" s="53" t="s">
        <v>119</v>
      </c>
      <c r="I38" s="53" t="s">
        <v>121</v>
      </c>
      <c r="J38" s="53" t="s">
        <v>1</v>
      </c>
      <c r="K38" s="20">
        <v>10</v>
      </c>
      <c r="L38" s="18">
        <v>0</v>
      </c>
      <c r="M38" s="37">
        <f>K38+L38</f>
        <v>10</v>
      </c>
      <c r="N38" s="37">
        <f>M38</f>
        <v>10</v>
      </c>
      <c r="O38" s="37">
        <f>N38-M38</f>
        <v>0</v>
      </c>
      <c r="P38" s="20"/>
      <c r="Q38" s="46">
        <v>3600</v>
      </c>
      <c r="R38" s="46"/>
      <c r="S38" s="46">
        <f t="shared" si="0"/>
        <v>3600</v>
      </c>
      <c r="T38" s="46">
        <v>3600</v>
      </c>
      <c r="U38" s="46">
        <f t="shared" si="4"/>
        <v>0</v>
      </c>
      <c r="V38" s="53"/>
      <c r="W38" s="53"/>
      <c r="X38" s="53"/>
      <c r="Y38" s="53" t="s">
        <v>114</v>
      </c>
    </row>
    <row r="39" spans="1:25" ht="40.5" customHeight="1">
      <c r="A39" s="4">
        <v>106006</v>
      </c>
      <c r="B39" s="4"/>
      <c r="C39" s="4">
        <v>1047</v>
      </c>
      <c r="D39" s="4" t="s">
        <v>120</v>
      </c>
      <c r="E39" s="13"/>
      <c r="F39" s="13"/>
      <c r="G39" s="18"/>
      <c r="H39" s="53" t="s">
        <v>122</v>
      </c>
      <c r="I39" s="53" t="s">
        <v>123</v>
      </c>
      <c r="J39" s="53" t="s">
        <v>1</v>
      </c>
      <c r="K39" s="20">
        <v>3</v>
      </c>
      <c r="L39" s="18">
        <v>0</v>
      </c>
      <c r="M39" s="37">
        <f t="shared" ref="M39:M65" si="5">K39+L39</f>
        <v>3</v>
      </c>
      <c r="N39" s="37">
        <f t="shared" ref="N39:N65" si="6">M39</f>
        <v>3</v>
      </c>
      <c r="O39" s="37">
        <f t="shared" ref="O39:O65" si="7">N39-M39</f>
        <v>0</v>
      </c>
      <c r="P39" s="20"/>
      <c r="Q39" s="46"/>
      <c r="R39" s="46">
        <v>9000</v>
      </c>
      <c r="S39" s="46">
        <f t="shared" si="0"/>
        <v>9000</v>
      </c>
      <c r="T39" s="46">
        <v>9000</v>
      </c>
      <c r="U39" s="46">
        <f t="shared" si="4"/>
        <v>0</v>
      </c>
      <c r="V39" s="53"/>
      <c r="W39" s="53"/>
      <c r="X39" s="53"/>
      <c r="Y39" s="53" t="s">
        <v>114</v>
      </c>
    </row>
    <row r="40" spans="1:25" ht="42.75" customHeight="1">
      <c r="A40" s="4">
        <v>106006</v>
      </c>
      <c r="B40" s="4"/>
      <c r="C40" s="4">
        <v>1163</v>
      </c>
      <c r="D40" s="4" t="s">
        <v>124</v>
      </c>
      <c r="E40" s="13"/>
      <c r="F40" s="13"/>
      <c r="G40" s="18"/>
      <c r="H40" s="53" t="s">
        <v>122</v>
      </c>
      <c r="I40" s="53" t="s">
        <v>125</v>
      </c>
      <c r="J40" s="53" t="s">
        <v>1</v>
      </c>
      <c r="K40" s="20">
        <v>1</v>
      </c>
      <c r="L40" s="18">
        <v>0</v>
      </c>
      <c r="M40" s="37">
        <f t="shared" si="5"/>
        <v>1</v>
      </c>
      <c r="N40" s="37">
        <f t="shared" si="6"/>
        <v>1</v>
      </c>
      <c r="O40" s="37">
        <f t="shared" si="7"/>
        <v>0</v>
      </c>
      <c r="P40" s="20"/>
      <c r="Q40" s="46"/>
      <c r="R40" s="46">
        <v>1200</v>
      </c>
      <c r="S40" s="46">
        <f t="shared" si="0"/>
        <v>1200</v>
      </c>
      <c r="T40" s="46">
        <v>1200</v>
      </c>
      <c r="U40" s="46">
        <f t="shared" si="4"/>
        <v>0</v>
      </c>
      <c r="V40" s="53"/>
      <c r="W40" s="53"/>
      <c r="X40" s="53"/>
      <c r="Y40" s="53" t="s">
        <v>114</v>
      </c>
    </row>
    <row r="41" spans="1:25" ht="76.5" customHeight="1">
      <c r="A41" s="4">
        <v>106006</v>
      </c>
      <c r="B41" s="4"/>
      <c r="C41" s="4">
        <v>1023</v>
      </c>
      <c r="D41" s="4" t="s">
        <v>138</v>
      </c>
      <c r="E41" s="13"/>
      <c r="F41" s="13"/>
      <c r="G41" s="18"/>
      <c r="H41" s="53" t="s">
        <v>122</v>
      </c>
      <c r="I41" s="53" t="s">
        <v>136</v>
      </c>
      <c r="J41" s="53" t="s">
        <v>1</v>
      </c>
      <c r="K41" s="20">
        <v>1</v>
      </c>
      <c r="L41" s="18"/>
      <c r="M41" s="37">
        <f t="shared" si="5"/>
        <v>1</v>
      </c>
      <c r="N41" s="37">
        <f t="shared" si="6"/>
        <v>1</v>
      </c>
      <c r="O41" s="37">
        <f t="shared" si="7"/>
        <v>0</v>
      </c>
      <c r="P41" s="20"/>
      <c r="Q41" s="46"/>
      <c r="R41" s="46">
        <v>899.1</v>
      </c>
      <c r="S41" s="46">
        <f t="shared" si="0"/>
        <v>899.1</v>
      </c>
      <c r="T41" s="46">
        <v>897.1</v>
      </c>
      <c r="U41" s="46">
        <f t="shared" si="4"/>
        <v>-2</v>
      </c>
      <c r="V41" s="53" t="s">
        <v>159</v>
      </c>
      <c r="W41" s="53" t="s">
        <v>28</v>
      </c>
      <c r="X41" s="53"/>
      <c r="Y41" s="53" t="s">
        <v>114</v>
      </c>
    </row>
    <row r="42" spans="1:25" ht="63.75" customHeight="1">
      <c r="A42" s="4">
        <v>106006</v>
      </c>
      <c r="B42" s="4"/>
      <c r="C42" s="4">
        <v>1047</v>
      </c>
      <c r="D42" s="4" t="s">
        <v>118</v>
      </c>
      <c r="E42" s="13"/>
      <c r="F42" s="13"/>
      <c r="G42" s="18"/>
      <c r="H42" s="53" t="s">
        <v>117</v>
      </c>
      <c r="I42" s="53" t="s">
        <v>139</v>
      </c>
      <c r="J42" s="53" t="s">
        <v>1</v>
      </c>
      <c r="K42" s="20">
        <v>3</v>
      </c>
      <c r="L42" s="18"/>
      <c r="M42" s="37">
        <f t="shared" si="5"/>
        <v>3</v>
      </c>
      <c r="N42" s="37">
        <f t="shared" si="6"/>
        <v>3</v>
      </c>
      <c r="O42" s="37">
        <f t="shared" si="7"/>
        <v>0</v>
      </c>
      <c r="P42" s="20"/>
      <c r="Q42" s="46"/>
      <c r="R42" s="46">
        <v>50000</v>
      </c>
      <c r="S42" s="46">
        <f t="shared" si="0"/>
        <v>50000</v>
      </c>
      <c r="T42" s="46">
        <v>50000</v>
      </c>
      <c r="U42" s="46">
        <f t="shared" si="4"/>
        <v>0</v>
      </c>
      <c r="V42" s="53"/>
      <c r="W42" s="53"/>
      <c r="X42" s="53"/>
      <c r="Y42" s="53" t="s">
        <v>114</v>
      </c>
    </row>
    <row r="43" spans="1:25" ht="51" customHeight="1">
      <c r="A43" s="4">
        <v>106006</v>
      </c>
      <c r="B43" s="4"/>
      <c r="C43" s="4">
        <v>1110</v>
      </c>
      <c r="D43" s="4" t="s">
        <v>120</v>
      </c>
      <c r="E43" s="13"/>
      <c r="F43" s="13"/>
      <c r="G43" s="18"/>
      <c r="H43" s="53" t="s">
        <v>140</v>
      </c>
      <c r="I43" s="53" t="s">
        <v>141</v>
      </c>
      <c r="J43" s="53" t="s">
        <v>1</v>
      </c>
      <c r="K43" s="20">
        <v>1</v>
      </c>
      <c r="L43" s="18"/>
      <c r="M43" s="37">
        <f t="shared" si="5"/>
        <v>1</v>
      </c>
      <c r="N43" s="37">
        <f t="shared" si="6"/>
        <v>1</v>
      </c>
      <c r="O43" s="37">
        <f t="shared" si="7"/>
        <v>0</v>
      </c>
      <c r="P43" s="20"/>
      <c r="Q43" s="46"/>
      <c r="R43" s="46">
        <v>150</v>
      </c>
      <c r="S43" s="46">
        <f t="shared" si="0"/>
        <v>150</v>
      </c>
      <c r="T43" s="46">
        <v>150</v>
      </c>
      <c r="U43" s="46">
        <f t="shared" si="4"/>
        <v>0</v>
      </c>
      <c r="V43" s="53"/>
      <c r="W43" s="53"/>
      <c r="X43" s="53"/>
      <c r="Y43" s="53" t="s">
        <v>114</v>
      </c>
    </row>
    <row r="44" spans="1:25" ht="60" customHeight="1">
      <c r="A44" s="4">
        <v>106006</v>
      </c>
      <c r="B44" s="4"/>
      <c r="C44" s="4">
        <v>1098</v>
      </c>
      <c r="D44" s="4" t="s">
        <v>120</v>
      </c>
      <c r="E44" s="13"/>
      <c r="F44" s="13"/>
      <c r="G44" s="18"/>
      <c r="H44" s="53" t="s">
        <v>143</v>
      </c>
      <c r="I44" s="53" t="s">
        <v>142</v>
      </c>
      <c r="J44" s="53" t="s">
        <v>1</v>
      </c>
      <c r="K44" s="20">
        <v>13</v>
      </c>
      <c r="L44" s="18"/>
      <c r="M44" s="37">
        <f t="shared" si="5"/>
        <v>13</v>
      </c>
      <c r="N44" s="37">
        <f t="shared" si="6"/>
        <v>13</v>
      </c>
      <c r="O44" s="37">
        <f t="shared" si="7"/>
        <v>0</v>
      </c>
      <c r="P44" s="20"/>
      <c r="Q44" s="46"/>
      <c r="R44" s="46">
        <v>99000</v>
      </c>
      <c r="S44" s="46">
        <f t="shared" si="0"/>
        <v>99000</v>
      </c>
      <c r="T44" s="46">
        <v>99000</v>
      </c>
      <c r="U44" s="46">
        <f t="shared" si="4"/>
        <v>0</v>
      </c>
      <c r="V44" s="53"/>
      <c r="W44" s="53"/>
      <c r="X44" s="53"/>
      <c r="Y44" s="53" t="s">
        <v>114</v>
      </c>
    </row>
    <row r="45" spans="1:25" ht="36" customHeight="1">
      <c r="A45" s="4">
        <v>106006</v>
      </c>
      <c r="B45" s="4"/>
      <c r="C45" s="4">
        <v>1049</v>
      </c>
      <c r="D45" s="4" t="s">
        <v>127</v>
      </c>
      <c r="E45" s="13"/>
      <c r="F45" s="13"/>
      <c r="G45" s="18"/>
      <c r="H45" s="53" t="s">
        <v>126</v>
      </c>
      <c r="I45" s="53" t="s">
        <v>128</v>
      </c>
      <c r="J45" s="53" t="s">
        <v>1</v>
      </c>
      <c r="K45" s="20">
        <v>350</v>
      </c>
      <c r="L45" s="18">
        <v>0</v>
      </c>
      <c r="M45" s="37">
        <f t="shared" si="5"/>
        <v>350</v>
      </c>
      <c r="N45" s="37">
        <f t="shared" si="6"/>
        <v>350</v>
      </c>
      <c r="O45" s="37">
        <f t="shared" si="7"/>
        <v>0</v>
      </c>
      <c r="P45" s="20"/>
      <c r="Q45" s="46"/>
      <c r="R45" s="46">
        <v>25000</v>
      </c>
      <c r="S45" s="46">
        <f t="shared" si="0"/>
        <v>25000</v>
      </c>
      <c r="T45" s="46">
        <v>25000</v>
      </c>
      <c r="U45" s="46">
        <f t="shared" si="4"/>
        <v>0</v>
      </c>
      <c r="V45" s="53"/>
      <c r="W45" s="53"/>
      <c r="X45" s="53"/>
      <c r="Y45" s="53" t="s">
        <v>114</v>
      </c>
    </row>
    <row r="46" spans="1:25" ht="33" customHeight="1">
      <c r="A46" s="4">
        <v>106006</v>
      </c>
      <c r="B46" s="4"/>
      <c r="C46" s="4">
        <v>1049</v>
      </c>
      <c r="D46" s="4" t="s">
        <v>161</v>
      </c>
      <c r="E46" s="13"/>
      <c r="F46" s="13"/>
      <c r="G46" s="18"/>
      <c r="H46" s="53" t="s">
        <v>126</v>
      </c>
      <c r="I46" s="53" t="s">
        <v>128</v>
      </c>
      <c r="J46" s="53" t="s">
        <v>1</v>
      </c>
      <c r="K46" s="20">
        <v>350</v>
      </c>
      <c r="L46" s="18">
        <v>0</v>
      </c>
      <c r="M46" s="37">
        <f t="shared" si="5"/>
        <v>350</v>
      </c>
      <c r="N46" s="37">
        <f t="shared" si="6"/>
        <v>350</v>
      </c>
      <c r="O46" s="37">
        <f t="shared" si="7"/>
        <v>0</v>
      </c>
      <c r="P46" s="20"/>
      <c r="Q46" s="46"/>
      <c r="R46" s="46">
        <v>10000</v>
      </c>
      <c r="S46" s="46">
        <f t="shared" si="0"/>
        <v>10000</v>
      </c>
      <c r="T46" s="46">
        <v>10000</v>
      </c>
      <c r="U46" s="46">
        <f t="shared" si="4"/>
        <v>0</v>
      </c>
      <c r="V46" s="53"/>
      <c r="W46" s="53"/>
      <c r="X46" s="53"/>
      <c r="Y46" s="53" t="s">
        <v>114</v>
      </c>
    </row>
    <row r="47" spans="1:25" ht="63" customHeight="1">
      <c r="A47" s="4">
        <v>106006</v>
      </c>
      <c r="B47" s="4"/>
      <c r="C47" s="4">
        <v>1047</v>
      </c>
      <c r="D47" s="4" t="s">
        <v>147</v>
      </c>
      <c r="E47" s="13"/>
      <c r="F47" s="13"/>
      <c r="G47" s="18"/>
      <c r="H47" s="53" t="s">
        <v>126</v>
      </c>
      <c r="I47" s="53" t="s">
        <v>137</v>
      </c>
      <c r="J47" s="53" t="s">
        <v>1</v>
      </c>
      <c r="K47" s="20">
        <v>1</v>
      </c>
      <c r="L47" s="18"/>
      <c r="M47" s="37">
        <f t="shared" si="5"/>
        <v>1</v>
      </c>
      <c r="N47" s="37">
        <f t="shared" si="6"/>
        <v>1</v>
      </c>
      <c r="O47" s="37">
        <f t="shared" si="7"/>
        <v>0</v>
      </c>
      <c r="P47" s="20"/>
      <c r="Q47" s="46"/>
      <c r="R47" s="46">
        <v>4000</v>
      </c>
      <c r="S47" s="46">
        <f t="shared" si="0"/>
        <v>4000</v>
      </c>
      <c r="T47" s="46">
        <v>4000</v>
      </c>
      <c r="U47" s="46">
        <f t="shared" si="4"/>
        <v>0</v>
      </c>
      <c r="V47" s="53"/>
      <c r="W47" s="53"/>
      <c r="X47" s="53"/>
      <c r="Y47" s="53" t="s">
        <v>114</v>
      </c>
    </row>
    <row r="48" spans="1:25" ht="48.75" customHeight="1">
      <c r="A48" s="4">
        <v>106006</v>
      </c>
      <c r="B48" s="4"/>
      <c r="C48" s="4">
        <v>1047</v>
      </c>
      <c r="D48" s="4" t="s">
        <v>144</v>
      </c>
      <c r="E48" s="13"/>
      <c r="F48" s="13"/>
      <c r="G48" s="18"/>
      <c r="H48" s="53" t="s">
        <v>145</v>
      </c>
      <c r="I48" s="53" t="s">
        <v>146</v>
      </c>
      <c r="J48" s="53" t="s">
        <v>1</v>
      </c>
      <c r="K48" s="20">
        <v>46</v>
      </c>
      <c r="L48" s="18"/>
      <c r="M48" s="37">
        <f t="shared" si="5"/>
        <v>46</v>
      </c>
      <c r="N48" s="37">
        <f t="shared" si="6"/>
        <v>46</v>
      </c>
      <c r="O48" s="37">
        <f t="shared" si="7"/>
        <v>0</v>
      </c>
      <c r="P48" s="20"/>
      <c r="Q48" s="46"/>
      <c r="R48" s="46">
        <v>102725</v>
      </c>
      <c r="S48" s="46">
        <f t="shared" si="0"/>
        <v>102725</v>
      </c>
      <c r="T48" s="46">
        <v>102725</v>
      </c>
      <c r="U48" s="46">
        <f t="shared" si="4"/>
        <v>0</v>
      </c>
      <c r="V48" s="53"/>
      <c r="W48" s="53"/>
      <c r="X48" s="53"/>
      <c r="Y48" s="53" t="s">
        <v>114</v>
      </c>
    </row>
    <row r="49" spans="1:25" ht="68.25" customHeight="1">
      <c r="A49" s="4">
        <v>106006</v>
      </c>
      <c r="B49" s="4"/>
      <c r="C49" s="4">
        <v>1047</v>
      </c>
      <c r="D49" s="4" t="s">
        <v>152</v>
      </c>
      <c r="E49" s="20"/>
      <c r="F49" s="20"/>
      <c r="G49" s="20"/>
      <c r="H49" s="53" t="s">
        <v>130</v>
      </c>
      <c r="I49" s="53" t="s">
        <v>153</v>
      </c>
      <c r="J49" s="53" t="s">
        <v>1</v>
      </c>
      <c r="K49" s="20">
        <v>3</v>
      </c>
      <c r="L49" s="20"/>
      <c r="M49" s="37">
        <f t="shared" si="5"/>
        <v>3</v>
      </c>
      <c r="N49" s="37">
        <f t="shared" si="6"/>
        <v>3</v>
      </c>
      <c r="O49" s="37">
        <f t="shared" si="7"/>
        <v>0</v>
      </c>
      <c r="P49" s="20"/>
      <c r="Q49" s="46"/>
      <c r="R49" s="46">
        <v>63560</v>
      </c>
      <c r="S49" s="46">
        <f t="shared" si="0"/>
        <v>63560</v>
      </c>
      <c r="T49" s="46">
        <v>63508.72</v>
      </c>
      <c r="U49" s="46">
        <f t="shared" si="4"/>
        <v>-51.279999999998836</v>
      </c>
      <c r="V49" s="53" t="s">
        <v>116</v>
      </c>
      <c r="W49" s="53" t="s">
        <v>28</v>
      </c>
      <c r="X49" s="53"/>
      <c r="Y49" s="53" t="s">
        <v>114</v>
      </c>
    </row>
    <row r="50" spans="1:25" ht="33.75" customHeight="1">
      <c r="A50" s="4">
        <v>106006</v>
      </c>
      <c r="B50" s="4"/>
      <c r="C50" s="4">
        <v>1047</v>
      </c>
      <c r="D50" s="4" t="s">
        <v>158</v>
      </c>
      <c r="E50" s="20"/>
      <c r="F50" s="20"/>
      <c r="G50" s="20"/>
      <c r="H50" s="53" t="s">
        <v>130</v>
      </c>
      <c r="I50" s="53" t="s">
        <v>154</v>
      </c>
      <c r="J50" s="53" t="s">
        <v>1</v>
      </c>
      <c r="K50" s="20">
        <v>3</v>
      </c>
      <c r="L50" s="20"/>
      <c r="M50" s="37">
        <f t="shared" si="5"/>
        <v>3</v>
      </c>
      <c r="N50" s="37">
        <f t="shared" si="6"/>
        <v>3</v>
      </c>
      <c r="O50" s="37">
        <f t="shared" si="7"/>
        <v>0</v>
      </c>
      <c r="P50" s="20"/>
      <c r="Q50" s="46"/>
      <c r="R50" s="46">
        <v>17700</v>
      </c>
      <c r="S50" s="46">
        <f t="shared" si="0"/>
        <v>17700</v>
      </c>
      <c r="T50" s="46">
        <v>17700</v>
      </c>
      <c r="U50" s="46">
        <f t="shared" si="4"/>
        <v>0</v>
      </c>
      <c r="V50" s="53"/>
      <c r="W50" s="53"/>
      <c r="X50" s="53"/>
      <c r="Y50" s="53" t="s">
        <v>114</v>
      </c>
    </row>
    <row r="51" spans="1:25" ht="71.25" customHeight="1">
      <c r="A51" s="4">
        <v>106006</v>
      </c>
      <c r="B51" s="4"/>
      <c r="C51" s="4">
        <v>1047</v>
      </c>
      <c r="D51" s="4" t="s">
        <v>147</v>
      </c>
      <c r="E51" s="20"/>
      <c r="F51" s="20"/>
      <c r="G51" s="20"/>
      <c r="H51" s="53" t="s">
        <v>130</v>
      </c>
      <c r="I51" s="53" t="s">
        <v>155</v>
      </c>
      <c r="J51" s="53" t="s">
        <v>1</v>
      </c>
      <c r="K51" s="20">
        <v>7</v>
      </c>
      <c r="L51" s="20"/>
      <c r="M51" s="37">
        <f t="shared" si="5"/>
        <v>7</v>
      </c>
      <c r="N51" s="37">
        <f t="shared" si="6"/>
        <v>7</v>
      </c>
      <c r="O51" s="37">
        <f t="shared" si="7"/>
        <v>0</v>
      </c>
      <c r="P51" s="20"/>
      <c r="Q51" s="46"/>
      <c r="R51" s="46">
        <v>96242</v>
      </c>
      <c r="S51" s="46">
        <f t="shared" si="0"/>
        <v>96242</v>
      </c>
      <c r="T51" s="46">
        <v>96088.2</v>
      </c>
      <c r="U51" s="46">
        <f t="shared" si="4"/>
        <v>-153.80000000000291</v>
      </c>
      <c r="V51" s="53" t="s">
        <v>116</v>
      </c>
      <c r="W51" s="53" t="s">
        <v>28</v>
      </c>
      <c r="X51" s="53"/>
      <c r="Y51" s="53" t="s">
        <v>114</v>
      </c>
    </row>
    <row r="52" spans="1:25" ht="81.75" customHeight="1">
      <c r="A52" s="4">
        <v>106006</v>
      </c>
      <c r="B52" s="4"/>
      <c r="C52" s="4">
        <v>1047</v>
      </c>
      <c r="D52" s="4" t="s">
        <v>157</v>
      </c>
      <c r="E52" s="20"/>
      <c r="F52" s="20"/>
      <c r="G52" s="20"/>
      <c r="H52" s="53" t="s">
        <v>130</v>
      </c>
      <c r="I52" s="53" t="s">
        <v>156</v>
      </c>
      <c r="J52" s="53" t="s">
        <v>1</v>
      </c>
      <c r="K52" s="20">
        <v>4</v>
      </c>
      <c r="L52" s="20">
        <v>0</v>
      </c>
      <c r="M52" s="37">
        <f t="shared" si="5"/>
        <v>4</v>
      </c>
      <c r="N52" s="37">
        <f t="shared" si="6"/>
        <v>4</v>
      </c>
      <c r="O52" s="37">
        <f t="shared" si="7"/>
        <v>0</v>
      </c>
      <c r="P52" s="20"/>
      <c r="Q52" s="46"/>
      <c r="R52" s="46">
        <v>66615</v>
      </c>
      <c r="S52" s="46">
        <f t="shared" si="0"/>
        <v>66615</v>
      </c>
      <c r="T52" s="46">
        <v>66362.02</v>
      </c>
      <c r="U52" s="46">
        <f t="shared" si="4"/>
        <v>-252.97999999999593</v>
      </c>
      <c r="V52" s="53" t="s">
        <v>116</v>
      </c>
      <c r="W52" s="53" t="s">
        <v>28</v>
      </c>
      <c r="X52" s="53"/>
      <c r="Y52" s="53" t="s">
        <v>114</v>
      </c>
    </row>
    <row r="53" spans="1:25" ht="81.75" customHeight="1">
      <c r="A53" s="4">
        <v>106006</v>
      </c>
      <c r="B53" s="4"/>
      <c r="C53" s="4">
        <v>1098</v>
      </c>
      <c r="D53" s="4" t="s">
        <v>162</v>
      </c>
      <c r="E53" s="20"/>
      <c r="F53" s="20"/>
      <c r="G53" s="20"/>
      <c r="H53" s="53" t="s">
        <v>129</v>
      </c>
      <c r="I53" s="53" t="s">
        <v>134</v>
      </c>
      <c r="J53" s="53" t="s">
        <v>1</v>
      </c>
      <c r="K53" s="20">
        <v>18</v>
      </c>
      <c r="L53" s="20">
        <v>0</v>
      </c>
      <c r="M53" s="37">
        <f t="shared" si="5"/>
        <v>18</v>
      </c>
      <c r="N53" s="37">
        <f t="shared" si="6"/>
        <v>18</v>
      </c>
      <c r="O53" s="37">
        <f t="shared" si="7"/>
        <v>0</v>
      </c>
      <c r="P53" s="20"/>
      <c r="Q53" s="46"/>
      <c r="R53" s="46">
        <v>122998</v>
      </c>
      <c r="S53" s="46">
        <f t="shared" si="0"/>
        <v>122998</v>
      </c>
      <c r="T53" s="46">
        <v>122473.92</v>
      </c>
      <c r="U53" s="46">
        <f t="shared" si="4"/>
        <v>-524.08000000000175</v>
      </c>
      <c r="V53" s="53" t="s">
        <v>116</v>
      </c>
      <c r="W53" s="53" t="s">
        <v>28</v>
      </c>
      <c r="X53" s="53"/>
      <c r="Y53" s="53" t="s">
        <v>114</v>
      </c>
    </row>
    <row r="54" spans="1:25" ht="74.25" customHeight="1">
      <c r="A54" s="41">
        <v>106006</v>
      </c>
      <c r="B54" s="4"/>
      <c r="C54" s="4">
        <v>1047</v>
      </c>
      <c r="D54" s="4" t="s">
        <v>131</v>
      </c>
      <c r="E54" s="42"/>
      <c r="F54" s="42"/>
      <c r="G54" s="42"/>
      <c r="H54" s="53" t="s">
        <v>132</v>
      </c>
      <c r="I54" s="53" t="s">
        <v>133</v>
      </c>
      <c r="J54" s="53" t="s">
        <v>1</v>
      </c>
      <c r="K54" s="43">
        <v>21</v>
      </c>
      <c r="L54" s="42">
        <v>0</v>
      </c>
      <c r="M54" s="44">
        <f t="shared" si="5"/>
        <v>21</v>
      </c>
      <c r="N54" s="44">
        <f t="shared" si="6"/>
        <v>21</v>
      </c>
      <c r="O54" s="44">
        <f t="shared" si="7"/>
        <v>0</v>
      </c>
      <c r="P54" s="43"/>
      <c r="Q54" s="46"/>
      <c r="R54" s="46">
        <v>12265</v>
      </c>
      <c r="S54" s="46">
        <f t="shared" si="0"/>
        <v>12265</v>
      </c>
      <c r="T54" s="46">
        <v>11997.14</v>
      </c>
      <c r="U54" s="46">
        <f t="shared" si="4"/>
        <v>-267.86000000000058</v>
      </c>
      <c r="V54" s="53" t="s">
        <v>116</v>
      </c>
      <c r="W54" s="53" t="s">
        <v>28</v>
      </c>
      <c r="X54" s="53"/>
      <c r="Y54" s="53" t="s">
        <v>114</v>
      </c>
    </row>
    <row r="55" spans="1:25" s="1" customFormat="1" ht="74.25" customHeight="1">
      <c r="A55" s="4">
        <v>106006</v>
      </c>
      <c r="B55" s="4"/>
      <c r="C55" s="4">
        <v>1146</v>
      </c>
      <c r="D55" s="4" t="s">
        <v>163</v>
      </c>
      <c r="E55" s="18"/>
      <c r="F55" s="18"/>
      <c r="G55" s="18"/>
      <c r="H55" s="53" t="s">
        <v>132</v>
      </c>
      <c r="I55" s="53" t="s">
        <v>133</v>
      </c>
      <c r="J55" s="53" t="s">
        <v>1</v>
      </c>
      <c r="K55" s="20">
        <v>4</v>
      </c>
      <c r="L55" s="18">
        <v>0</v>
      </c>
      <c r="M55" s="45">
        <f t="shared" si="5"/>
        <v>4</v>
      </c>
      <c r="N55" s="45">
        <f t="shared" si="6"/>
        <v>4</v>
      </c>
      <c r="O55" s="45">
        <f t="shared" si="7"/>
        <v>0</v>
      </c>
      <c r="P55" s="20"/>
      <c r="Q55" s="46"/>
      <c r="R55" s="46">
        <v>4000</v>
      </c>
      <c r="S55" s="46">
        <f t="shared" si="0"/>
        <v>4000</v>
      </c>
      <c r="T55" s="46">
        <v>3117.4</v>
      </c>
      <c r="U55" s="46">
        <f t="shared" si="4"/>
        <v>-882.59999999999991</v>
      </c>
      <c r="V55" s="53" t="s">
        <v>116</v>
      </c>
      <c r="W55" s="53" t="s">
        <v>28</v>
      </c>
      <c r="X55" s="53"/>
      <c r="Y55" s="53" t="s">
        <v>114</v>
      </c>
    </row>
    <row r="56" spans="1:25" s="1" customFormat="1" ht="73.5" customHeight="1">
      <c r="A56" s="4">
        <v>106006</v>
      </c>
      <c r="B56" s="4"/>
      <c r="C56" s="4">
        <v>1163</v>
      </c>
      <c r="D56" s="4" t="s">
        <v>164</v>
      </c>
      <c r="E56" s="18"/>
      <c r="F56" s="18"/>
      <c r="G56" s="18"/>
      <c r="H56" s="53" t="s">
        <v>165</v>
      </c>
      <c r="I56" s="53" t="s">
        <v>166</v>
      </c>
      <c r="J56" s="53" t="s">
        <v>1</v>
      </c>
      <c r="K56" s="20">
        <v>1</v>
      </c>
      <c r="L56" s="18">
        <v>0</v>
      </c>
      <c r="M56" s="45">
        <f t="shared" si="5"/>
        <v>1</v>
      </c>
      <c r="N56" s="45">
        <f t="shared" si="6"/>
        <v>1</v>
      </c>
      <c r="O56" s="45">
        <f t="shared" si="7"/>
        <v>0</v>
      </c>
      <c r="P56" s="20"/>
      <c r="Q56" s="46"/>
      <c r="R56" s="46">
        <v>4700</v>
      </c>
      <c r="S56" s="46">
        <f t="shared" si="0"/>
        <v>4700</v>
      </c>
      <c r="T56" s="46">
        <v>4700</v>
      </c>
      <c r="U56" s="46">
        <f t="shared" si="4"/>
        <v>0</v>
      </c>
      <c r="V56" s="53"/>
      <c r="W56" s="53"/>
      <c r="X56" s="53"/>
      <c r="Y56" s="53" t="s">
        <v>114</v>
      </c>
    </row>
    <row r="57" spans="1:25" s="1" customFormat="1" ht="72" customHeight="1">
      <c r="A57" s="4">
        <v>106006</v>
      </c>
      <c r="B57" s="4"/>
      <c r="C57" s="4">
        <v>1047</v>
      </c>
      <c r="D57" s="4" t="s">
        <v>144</v>
      </c>
      <c r="E57" s="18"/>
      <c r="F57" s="18"/>
      <c r="G57" s="18"/>
      <c r="H57" s="53" t="s">
        <v>126</v>
      </c>
      <c r="I57" s="53" t="s">
        <v>167</v>
      </c>
      <c r="J57" s="53" t="s">
        <v>1</v>
      </c>
      <c r="K57" s="20">
        <v>1</v>
      </c>
      <c r="L57" s="18">
        <v>0</v>
      </c>
      <c r="M57" s="45">
        <f t="shared" si="5"/>
        <v>1</v>
      </c>
      <c r="N57" s="45">
        <f t="shared" si="6"/>
        <v>1</v>
      </c>
      <c r="O57" s="45">
        <f t="shared" si="7"/>
        <v>0</v>
      </c>
      <c r="P57" s="20"/>
      <c r="Q57" s="46"/>
      <c r="R57" s="46">
        <v>8000</v>
      </c>
      <c r="S57" s="46">
        <f t="shared" si="0"/>
        <v>8000</v>
      </c>
      <c r="T57" s="46">
        <v>8000</v>
      </c>
      <c r="U57" s="46">
        <f t="shared" si="4"/>
        <v>0</v>
      </c>
      <c r="V57" s="53"/>
      <c r="W57" s="53"/>
      <c r="X57" s="53"/>
      <c r="Y57" s="53" t="s">
        <v>114</v>
      </c>
    </row>
    <row r="58" spans="1:25" s="1" customFormat="1" ht="71.25" customHeight="1">
      <c r="A58" s="4">
        <v>106006</v>
      </c>
      <c r="B58" s="4"/>
      <c r="C58" s="4">
        <v>1047</v>
      </c>
      <c r="D58" s="4" t="s">
        <v>168</v>
      </c>
      <c r="E58" s="18"/>
      <c r="F58" s="18"/>
      <c r="G58" s="18"/>
      <c r="H58" s="53" t="s">
        <v>126</v>
      </c>
      <c r="I58" s="53" t="s">
        <v>169</v>
      </c>
      <c r="J58" s="53" t="s">
        <v>1</v>
      </c>
      <c r="K58" s="20">
        <v>3</v>
      </c>
      <c r="L58" s="18">
        <v>0</v>
      </c>
      <c r="M58" s="45">
        <f t="shared" si="5"/>
        <v>3</v>
      </c>
      <c r="N58" s="45">
        <f t="shared" si="6"/>
        <v>3</v>
      </c>
      <c r="O58" s="45">
        <f t="shared" si="7"/>
        <v>0</v>
      </c>
      <c r="P58" s="20"/>
      <c r="Q58" s="46"/>
      <c r="R58" s="46">
        <v>12370</v>
      </c>
      <c r="S58" s="46">
        <f t="shared" si="0"/>
        <v>12370</v>
      </c>
      <c r="T58" s="46">
        <v>11500</v>
      </c>
      <c r="U58" s="46">
        <f t="shared" si="4"/>
        <v>-870</v>
      </c>
      <c r="V58" s="53" t="s">
        <v>116</v>
      </c>
      <c r="W58" s="53" t="s">
        <v>28</v>
      </c>
      <c r="X58" s="53"/>
      <c r="Y58" s="53" t="s">
        <v>114</v>
      </c>
    </row>
    <row r="59" spans="1:25" s="1" customFormat="1" ht="43.5" customHeight="1">
      <c r="A59" s="4">
        <v>106006</v>
      </c>
      <c r="B59" s="4"/>
      <c r="C59" s="4">
        <v>1047</v>
      </c>
      <c r="D59" s="4" t="s">
        <v>170</v>
      </c>
      <c r="E59" s="18"/>
      <c r="F59" s="18"/>
      <c r="G59" s="18"/>
      <c r="H59" s="53" t="s">
        <v>126</v>
      </c>
      <c r="I59" s="53" t="s">
        <v>171</v>
      </c>
      <c r="J59" s="53" t="s">
        <v>1</v>
      </c>
      <c r="K59" s="20">
        <v>1</v>
      </c>
      <c r="L59" s="18">
        <v>0</v>
      </c>
      <c r="M59" s="45">
        <f t="shared" si="5"/>
        <v>1</v>
      </c>
      <c r="N59" s="45">
        <f t="shared" si="6"/>
        <v>1</v>
      </c>
      <c r="O59" s="45">
        <f t="shared" si="7"/>
        <v>0</v>
      </c>
      <c r="P59" s="20"/>
      <c r="Q59" s="46"/>
      <c r="R59" s="46">
        <v>10000</v>
      </c>
      <c r="S59" s="46">
        <f t="shared" si="0"/>
        <v>10000</v>
      </c>
      <c r="T59" s="46">
        <v>10000</v>
      </c>
      <c r="U59" s="46">
        <f t="shared" si="4"/>
        <v>0</v>
      </c>
      <c r="V59" s="53"/>
      <c r="W59" s="53"/>
      <c r="X59" s="53"/>
      <c r="Y59" s="53" t="s">
        <v>114</v>
      </c>
    </row>
    <row r="60" spans="1:25" s="1" customFormat="1" ht="69" customHeight="1">
      <c r="A60" s="4">
        <v>106006</v>
      </c>
      <c r="B60" s="4"/>
      <c r="C60" s="4">
        <v>1047</v>
      </c>
      <c r="D60" s="4" t="s">
        <v>172</v>
      </c>
      <c r="E60" s="18"/>
      <c r="F60" s="18"/>
      <c r="G60" s="18"/>
      <c r="H60" s="53" t="s">
        <v>173</v>
      </c>
      <c r="I60" s="53" t="s">
        <v>174</v>
      </c>
      <c r="J60" s="53" t="s">
        <v>1</v>
      </c>
      <c r="K60" s="20">
        <v>25</v>
      </c>
      <c r="L60" s="18">
        <v>0</v>
      </c>
      <c r="M60" s="45">
        <f t="shared" si="5"/>
        <v>25</v>
      </c>
      <c r="N60" s="45">
        <f t="shared" si="6"/>
        <v>25</v>
      </c>
      <c r="O60" s="45">
        <f t="shared" si="7"/>
        <v>0</v>
      </c>
      <c r="P60" s="20"/>
      <c r="Q60" s="46"/>
      <c r="R60" s="46">
        <v>7550</v>
      </c>
      <c r="S60" s="46">
        <f t="shared" si="0"/>
        <v>7550</v>
      </c>
      <c r="T60" s="46">
        <v>7338.4</v>
      </c>
      <c r="U60" s="46">
        <f t="shared" si="4"/>
        <v>-211.60000000000036</v>
      </c>
      <c r="V60" s="53" t="s">
        <v>116</v>
      </c>
      <c r="W60" s="53" t="s">
        <v>28</v>
      </c>
      <c r="X60" s="53"/>
      <c r="Y60" s="53" t="s">
        <v>114</v>
      </c>
    </row>
    <row r="61" spans="1:25" s="1" customFormat="1" ht="69" customHeight="1">
      <c r="A61" s="4">
        <v>106006</v>
      </c>
      <c r="B61" s="4"/>
      <c r="C61" s="4">
        <v>1168</v>
      </c>
      <c r="D61" s="4" t="s">
        <v>175</v>
      </c>
      <c r="E61" s="18"/>
      <c r="F61" s="18"/>
      <c r="G61" s="18"/>
      <c r="H61" s="53" t="s">
        <v>126</v>
      </c>
      <c r="I61" s="53" t="s">
        <v>176</v>
      </c>
      <c r="J61" s="53" t="s">
        <v>1</v>
      </c>
      <c r="K61" s="20">
        <v>16</v>
      </c>
      <c r="L61" s="18">
        <v>0</v>
      </c>
      <c r="M61" s="45">
        <f t="shared" si="5"/>
        <v>16</v>
      </c>
      <c r="N61" s="45">
        <f t="shared" si="6"/>
        <v>16</v>
      </c>
      <c r="O61" s="45">
        <f t="shared" si="7"/>
        <v>0</v>
      </c>
      <c r="P61" s="20"/>
      <c r="Q61" s="46"/>
      <c r="R61" s="46">
        <v>19800</v>
      </c>
      <c r="S61" s="46">
        <f t="shared" si="0"/>
        <v>19800</v>
      </c>
      <c r="T61" s="46">
        <v>19600</v>
      </c>
      <c r="U61" s="46">
        <f t="shared" si="4"/>
        <v>-200</v>
      </c>
      <c r="V61" s="53" t="s">
        <v>116</v>
      </c>
      <c r="W61" s="53" t="s">
        <v>28</v>
      </c>
      <c r="X61" s="53"/>
      <c r="Y61" s="53" t="s">
        <v>114</v>
      </c>
    </row>
    <row r="62" spans="1:25" s="1" customFormat="1" ht="31.5" customHeight="1">
      <c r="A62" s="4">
        <v>106006</v>
      </c>
      <c r="B62" s="4"/>
      <c r="C62" s="4">
        <v>1163</v>
      </c>
      <c r="D62" s="4" t="s">
        <v>164</v>
      </c>
      <c r="E62" s="18"/>
      <c r="F62" s="18"/>
      <c r="G62" s="18"/>
      <c r="H62" s="53" t="s">
        <v>126</v>
      </c>
      <c r="I62" s="53" t="s">
        <v>177</v>
      </c>
      <c r="J62" s="53" t="s">
        <v>1</v>
      </c>
      <c r="K62" s="20">
        <v>1</v>
      </c>
      <c r="L62" s="18">
        <v>0</v>
      </c>
      <c r="M62" s="45">
        <f t="shared" si="5"/>
        <v>1</v>
      </c>
      <c r="N62" s="45">
        <f t="shared" si="6"/>
        <v>1</v>
      </c>
      <c r="O62" s="45">
        <f t="shared" si="7"/>
        <v>0</v>
      </c>
      <c r="P62" s="20"/>
      <c r="Q62" s="46"/>
      <c r="R62" s="46">
        <v>5000</v>
      </c>
      <c r="S62" s="46">
        <f t="shared" si="0"/>
        <v>5000</v>
      </c>
      <c r="T62" s="46">
        <v>5000</v>
      </c>
      <c r="U62" s="46">
        <f t="shared" si="4"/>
        <v>0</v>
      </c>
      <c r="V62" s="53"/>
      <c r="W62" s="53"/>
      <c r="X62" s="53"/>
      <c r="Y62" s="53" t="s">
        <v>114</v>
      </c>
    </row>
    <row r="63" spans="1:25" s="1" customFormat="1" ht="67.5" customHeight="1">
      <c r="A63" s="4">
        <v>106006</v>
      </c>
      <c r="B63" s="4"/>
      <c r="C63" s="4">
        <v>1047</v>
      </c>
      <c r="D63" s="4" t="s">
        <v>120</v>
      </c>
      <c r="E63" s="18"/>
      <c r="F63" s="18"/>
      <c r="G63" s="18"/>
      <c r="H63" s="53" t="s">
        <v>126</v>
      </c>
      <c r="I63" s="53" t="s">
        <v>178</v>
      </c>
      <c r="J63" s="53" t="s">
        <v>1</v>
      </c>
      <c r="K63" s="20">
        <v>11</v>
      </c>
      <c r="L63" s="18">
        <v>0</v>
      </c>
      <c r="M63" s="45">
        <f t="shared" si="5"/>
        <v>11</v>
      </c>
      <c r="N63" s="45">
        <f t="shared" si="6"/>
        <v>11</v>
      </c>
      <c r="O63" s="45">
        <f t="shared" si="7"/>
        <v>0</v>
      </c>
      <c r="P63" s="20"/>
      <c r="Q63" s="46"/>
      <c r="R63" s="46">
        <v>25001</v>
      </c>
      <c r="S63" s="46">
        <f t="shared" si="0"/>
        <v>25001</v>
      </c>
      <c r="T63" s="46">
        <v>23566</v>
      </c>
      <c r="U63" s="46">
        <f t="shared" si="4"/>
        <v>-1435</v>
      </c>
      <c r="V63" s="53" t="s">
        <v>116</v>
      </c>
      <c r="W63" s="53" t="s">
        <v>28</v>
      </c>
      <c r="X63" s="53"/>
      <c r="Y63" s="53" t="s">
        <v>114</v>
      </c>
    </row>
    <row r="64" spans="1:25" s="1" customFormat="1" ht="48" customHeight="1">
      <c r="A64" s="4">
        <v>106006</v>
      </c>
      <c r="B64" s="4"/>
      <c r="C64" s="4">
        <v>1047</v>
      </c>
      <c r="D64" s="4" t="s">
        <v>179</v>
      </c>
      <c r="E64" s="18"/>
      <c r="F64" s="18"/>
      <c r="G64" s="18"/>
      <c r="H64" s="53" t="s">
        <v>126</v>
      </c>
      <c r="I64" s="53" t="s">
        <v>180</v>
      </c>
      <c r="J64" s="53" t="s">
        <v>1</v>
      </c>
      <c r="K64" s="20">
        <v>5</v>
      </c>
      <c r="L64" s="18">
        <v>0</v>
      </c>
      <c r="M64" s="45">
        <f t="shared" si="5"/>
        <v>5</v>
      </c>
      <c r="N64" s="45">
        <f t="shared" si="6"/>
        <v>5</v>
      </c>
      <c r="O64" s="45">
        <f t="shared" si="7"/>
        <v>0</v>
      </c>
      <c r="P64" s="20"/>
      <c r="Q64" s="46"/>
      <c r="R64" s="46">
        <v>8731</v>
      </c>
      <c r="S64" s="46">
        <f t="shared" si="0"/>
        <v>8731</v>
      </c>
      <c r="T64" s="46">
        <v>6731</v>
      </c>
      <c r="U64" s="46">
        <f t="shared" si="4"/>
        <v>-2000</v>
      </c>
      <c r="V64" s="53" t="s">
        <v>116</v>
      </c>
      <c r="W64" s="53" t="s">
        <v>28</v>
      </c>
      <c r="X64" s="53"/>
      <c r="Y64" s="53" t="s">
        <v>114</v>
      </c>
    </row>
    <row r="65" spans="1:25" s="1" customFormat="1" ht="73.5" customHeight="1">
      <c r="A65" s="4">
        <v>106006</v>
      </c>
      <c r="B65" s="4"/>
      <c r="C65" s="4">
        <v>1146</v>
      </c>
      <c r="D65" s="4" t="s">
        <v>181</v>
      </c>
      <c r="E65" s="18"/>
      <c r="F65" s="18"/>
      <c r="G65" s="18"/>
      <c r="H65" s="53" t="s">
        <v>130</v>
      </c>
      <c r="I65" s="53" t="s">
        <v>182</v>
      </c>
      <c r="J65" s="53" t="s">
        <v>1</v>
      </c>
      <c r="K65" s="20">
        <v>10</v>
      </c>
      <c r="L65" s="18">
        <v>0</v>
      </c>
      <c r="M65" s="45">
        <f t="shared" si="5"/>
        <v>10</v>
      </c>
      <c r="N65" s="45">
        <f t="shared" si="6"/>
        <v>10</v>
      </c>
      <c r="O65" s="45">
        <f t="shared" si="7"/>
        <v>0</v>
      </c>
      <c r="P65" s="20"/>
      <c r="Q65" s="46"/>
      <c r="R65" s="46">
        <v>74743</v>
      </c>
      <c r="S65" s="46">
        <f t="shared" si="0"/>
        <v>74743</v>
      </c>
      <c r="T65" s="46">
        <v>67580</v>
      </c>
      <c r="U65" s="46">
        <f t="shared" si="4"/>
        <v>-7163</v>
      </c>
      <c r="V65" s="53" t="s">
        <v>116</v>
      </c>
      <c r="W65" s="53" t="s">
        <v>28</v>
      </c>
      <c r="X65" s="53"/>
      <c r="Y65" s="53" t="s">
        <v>114</v>
      </c>
    </row>
    <row r="66" spans="1:25">
      <c r="Q66" s="22"/>
      <c r="R66" s="22"/>
      <c r="S66" s="22"/>
      <c r="T66" s="22"/>
      <c r="U66" s="22"/>
      <c r="V66" s="21"/>
      <c r="W66" s="21"/>
    </row>
    <row r="67" spans="1:25">
      <c r="Q67" s="22"/>
      <c r="R67" s="22"/>
      <c r="S67" s="22"/>
      <c r="T67" s="22"/>
      <c r="U67" s="22"/>
      <c r="V67" s="21"/>
      <c r="W67" s="21"/>
    </row>
    <row r="68" spans="1:25">
      <c r="Q68" s="22"/>
      <c r="R68" s="22"/>
      <c r="S68" s="22"/>
      <c r="T68" s="22"/>
      <c r="U68" s="22"/>
      <c r="V68" s="21"/>
      <c r="W68" s="21"/>
    </row>
    <row r="69" spans="1:25" ht="13.5" customHeight="1">
      <c r="Q69" s="22"/>
      <c r="R69" s="22"/>
      <c r="S69" s="22"/>
      <c r="T69" s="22"/>
      <c r="U69" s="22"/>
    </row>
    <row r="70" spans="1:25">
      <c r="Q70" s="22"/>
      <c r="R70" s="22"/>
      <c r="S70" s="22"/>
      <c r="T70" s="22"/>
      <c r="U70" s="22"/>
    </row>
    <row r="71" spans="1:25">
      <c r="Q71" s="22"/>
      <c r="R71" s="22"/>
      <c r="S71" s="22"/>
      <c r="T71" s="22"/>
      <c r="U71" s="22"/>
    </row>
    <row r="72" spans="1:25">
      <c r="Q72" s="22"/>
      <c r="R72" s="22"/>
      <c r="S72" s="22"/>
      <c r="T72" s="22"/>
      <c r="U72" s="22"/>
    </row>
    <row r="73" spans="1:25">
      <c r="Q73" s="22"/>
      <c r="R73" s="22"/>
      <c r="S73" s="22"/>
      <c r="T73" s="22"/>
      <c r="U73" s="22"/>
    </row>
    <row r="74" spans="1:25">
      <c r="Q74" s="22"/>
      <c r="R74" s="22"/>
      <c r="S74" s="22"/>
      <c r="T74" s="22"/>
      <c r="U74" s="22"/>
    </row>
  </sheetData>
  <mergeCells count="10">
    <mergeCell ref="W1:Y1"/>
    <mergeCell ref="A1:A2"/>
    <mergeCell ref="C1:E1"/>
    <mergeCell ref="G1:G2"/>
    <mergeCell ref="H1:H2"/>
    <mergeCell ref="I1:I2"/>
    <mergeCell ref="J1:J2"/>
    <mergeCell ref="K1:P1"/>
    <mergeCell ref="Q1:V1"/>
    <mergeCell ref="D2:E2"/>
  </mergeCells>
  <phoneticPr fontId="4" type="noConversion"/>
  <conditionalFormatting sqref="H28:I29 H20 H26 H23:H24">
    <cfRule type="expression" dxfId="1" priority="1" stopIfTrue="1">
      <formula>G20=1</formula>
    </cfRule>
  </conditionalFormatting>
  <conditionalFormatting sqref="H21">
    <cfRule type="expression" dxfId="0" priority="2" stopIfTrue="1">
      <formula>#REF!=1</formula>
    </cfRule>
  </conditionalFormatting>
  <dataValidations count="10">
    <dataValidation type="list" allowBlank="1" showInputMessage="1" showErrorMessage="1" sqref="D4:D15 D17:D32">
      <formula1>$AA$9:$AA$28</formula1>
    </dataValidation>
    <dataValidation type="list" allowBlank="1" showInputMessage="1" showErrorMessage="1" sqref="J5:J65">
      <formula1>$AA$32:$AA$32</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H28:I29 H20:H21 H23:H24 H26"/>
    <dataValidation type="list" allowBlank="1" showInputMessage="1" showErrorMessage="1" sqref="G4:G15 G17:G32">
      <formula1>$AA$22:$AA$28</formula1>
    </dataValidation>
    <dataValidation type="list" allowBlank="1" showInputMessage="1" showErrorMessage="1" sqref="G16">
      <formula1>$AA$26:$AA$27</formula1>
    </dataValidation>
    <dataValidation type="list" allowBlank="1" showInputMessage="1" showErrorMessage="1" sqref="D16">
      <formula1>$AA$9:$AA$24</formula1>
    </dataValidation>
    <dataValidation type="whole" allowBlank="1" showInputMessage="1" showErrorMessage="1" sqref="C4:C32">
      <formula1>1000</formula1>
      <formula2>9999</formula2>
    </dataValidation>
    <dataValidation type="whole" allowBlank="1" showInputMessage="1" showErrorMessage="1" sqref="E4:E32">
      <formula1>1</formula1>
      <formula2>999</formula2>
    </dataValidation>
    <dataValidation type="decimal" allowBlank="1" showInputMessage="1" showErrorMessage="1" sqref="R2:R3">
      <formula1>-10000000000000000</formula1>
      <formula2>99999999999999</formula2>
    </dataValidation>
    <dataValidation type="list" allowBlank="1" showInputMessage="1" showErrorMessage="1" sqref="B4:B32">
      <formula1>$AA$4:$AA$5</formula1>
    </dataValidation>
  </dataValidations>
  <pageMargins left="0.2" right="0.17" top="0.2" bottom="0.36" header="0.2" footer="0.15"/>
  <pageSetup paperSize="9" scale="80" firstPageNumber="2859" orientation="landscape" useFirstPageNumber="1" r:id="rId1"/>
  <headerFooter alignWithMargins="0">
    <oddFooter>&amp;L&amp;"GHEA Grapalat,Regular"&amp;8Հայաստանի Հանրապետության ֆինանսների նախարարություն&amp;R&amp;"GHEA Grapalat,Regular"&amp;8&amp;F &amp;P 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titghosatert</vt:lpstr>
      <vt:lpstr>Report</vt:lpstr>
      <vt:lpstr>titghosatert!Print_Area</vt:lpstr>
      <vt:lpstr>Report!Print_Titles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Gevorgyan</dc:creator>
  <cp:lastModifiedBy>Kristina Gevorgyan</cp:lastModifiedBy>
  <cp:lastPrinted>2016-04-19T11:39:51Z</cp:lastPrinted>
  <dcterms:created xsi:type="dcterms:W3CDTF">2007-06-08T11:55:52Z</dcterms:created>
  <dcterms:modified xsi:type="dcterms:W3CDTF">2016-06-23T07:35:43Z</dcterms:modified>
</cp:coreProperties>
</file>