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265"/>
  </bookViews>
  <sheets>
    <sheet name="Հավելված N5 աղյուսակ N5" sheetId="2" r:id="rId1"/>
  </sheets>
  <definedNames>
    <definedName name="_xlnm.Print_Area" localSheetId="0">'Հավելված N5 աղյուսակ N5'!$A$2:$H$24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G11" i="2"/>
  <c r="H11" i="2"/>
  <c r="F11" i="2"/>
  <c r="E11" i="2"/>
  <c r="F16" i="2" l="1"/>
  <c r="G16" i="2"/>
  <c r="H16" i="2"/>
  <c r="H10" i="2"/>
  <c r="F10" i="2"/>
  <c r="G10" i="2" l="1"/>
  <c r="E10" i="2"/>
</calcChain>
</file>

<file path=xl/sharedStrings.xml><?xml version="1.0" encoding="utf-8"?>
<sst xmlns="http://schemas.openxmlformats.org/spreadsheetml/2006/main" count="28" uniqueCount="28">
  <si>
    <t>Ծրագրային դասիչը</t>
  </si>
  <si>
    <t>Բյուջետային ծրագրերի, միջոցառումների  և աշխատանքների անվանումները</t>
  </si>
  <si>
    <t>Ծրագիր</t>
  </si>
  <si>
    <t>Միջոցառում</t>
  </si>
  <si>
    <t>1. Ավտոճանապարհների ձմեռային և ընթացիկ պահպանում, 
այդ թվում`</t>
  </si>
  <si>
    <t>1.1 Միջպետական և հանրապետական նշանակության ավտոճանապարհների ձմեռային և ընթացիկ պահպանում</t>
  </si>
  <si>
    <t>1.2 Պարբերական պահպանում (միջին նորոգում)</t>
  </si>
  <si>
    <t>1.3 Միջպետական և հանրապետական նշանակության ավտոճանապարհների նշագծում</t>
  </si>
  <si>
    <t>1.4 Մետաղական արգելափակոցների պահպանում և վնասված հատվածների վերականգնում</t>
  </si>
  <si>
    <t>2. Արհեստական կառույցների պահպանում և շահագործում, 
այդ թվում`</t>
  </si>
  <si>
    <t>2.1 Պուշկինի թունել
       Լոռու մարզ</t>
  </si>
  <si>
    <t>2.3 Նալբանդի թունել
      Լոռու մարզ</t>
  </si>
  <si>
    <t>2.4 Արաքս գետի վրայի Մեղրիի կամուրջ
     Սյունիքի մարզ</t>
  </si>
  <si>
    <t>2.8 Ջերմուկ քաղաքի կամուրջ
      Վայոց Ձորի մարզ</t>
  </si>
  <si>
    <t>2.2 Դիլիջանի թունել
      Գեղարքունիքի և Տավուշի մարզեր</t>
  </si>
  <si>
    <t>2.5 Հ-6 Աբովյան-Եղվարդ-Աշտարակ ա/ճ-ի Հրազդան 
       գետի վրայի կամուրջ
       Կոտայքի մարզ</t>
  </si>
  <si>
    <t>2.6 Մ-1 Երևան-Գյումրի-Վրաստանի սահման ա/ճ-ի Քասախ գետի վրայի կամուրջ
     Արագածոտնի մարզ</t>
  </si>
  <si>
    <t>2.7 Մ-3 Մարգարա-Վանաձոր-Տաշիր-Վրաստանի սահման ա/ճ-ի
      Ձորագետ գետի վրայի կամուրջ Լոռու մարզ (ք.  Ստեփանավան)</t>
  </si>
  <si>
    <t>Ճանապարհային ցանցի բարելավում</t>
  </si>
  <si>
    <t>Միջպետական և հանրապետական նշանակության ավտոճանապարհների  պահպանման և անվտանգ երթևեկության ծառայություններ¸ այդ թվում՝</t>
  </si>
  <si>
    <t>Տարի</t>
  </si>
  <si>
    <t>Առաջին եռամսյակ</t>
  </si>
  <si>
    <t>Առաջին կիսամյակ</t>
  </si>
  <si>
    <t>Ինն ամիս</t>
  </si>
  <si>
    <t>Հավելված N 5</t>
  </si>
  <si>
    <t>Աղյուսակ N 5</t>
  </si>
  <si>
    <t>Հայաստանի Հանրապետության 2021 թվականի պետական բյուջեի հաշվին  միջպետական և հանրապետական նշանակության ավտոճանապարհների պահպանման և անվտանգ երթևեկության ծառայությունների համար նախատեսվող ծախսերի կատարման եռամսյակային (աճողական) համամասնությունների բացվածքը</t>
  </si>
  <si>
    <t>հազար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</si>
</sst>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0"/>
      <name val="Arial Armenian"/>
      <family val="2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3"/>
    </font>
    <font>
      <sz val="8"/>
      <color theme="1"/>
      <name val="GHEA Grapalat"/>
      <family val="3"/>
    </font>
    <font>
      <b/>
      <i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164" fontId="1" fillId="0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 indent="3"/>
    </xf>
    <xf numFmtId="0" fontId="4" fillId="0" borderId="0" xfId="0" applyFont="1"/>
    <xf numFmtId="0" fontId="4" fillId="2" borderId="0" xfId="0" applyFont="1" applyFill="1"/>
    <xf numFmtId="164" fontId="4" fillId="0" borderId="0" xfId="0" applyNumberFormat="1" applyFont="1"/>
    <xf numFmtId="0" fontId="6" fillId="0" borderId="0" xfId="0" applyFont="1"/>
    <xf numFmtId="16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indent="1"/>
    </xf>
    <xf numFmtId="0" fontId="5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tabSelected="1" zoomScaleNormal="100" workbookViewId="0">
      <selection activeCell="D7" sqref="D7:D8"/>
    </sheetView>
  </sheetViews>
  <sheetFormatPr defaultRowHeight="16.5" x14ac:dyDescent="0.3"/>
  <cols>
    <col min="1" max="1" width="0.140625" style="5" customWidth="1"/>
    <col min="2" max="2" width="8.7109375" style="5" customWidth="1"/>
    <col min="3" max="3" width="13.140625" style="5" customWidth="1"/>
    <col min="4" max="4" width="65" style="5" customWidth="1"/>
    <col min="5" max="5" width="15.7109375" style="5" customWidth="1"/>
    <col min="6" max="6" width="16" style="5" customWidth="1"/>
    <col min="7" max="7" width="18.28515625" style="5" customWidth="1"/>
    <col min="8" max="8" width="15.140625" style="5" customWidth="1"/>
    <col min="9" max="9" width="10.5703125" style="5" bestFit="1" customWidth="1"/>
    <col min="10" max="10" width="10.7109375" style="5" bestFit="1" customWidth="1"/>
    <col min="11" max="16384" width="9.140625" style="5"/>
  </cols>
  <sheetData>
    <row r="1" spans="2:13" x14ac:dyDescent="0.3">
      <c r="H1" s="8"/>
    </row>
    <row r="2" spans="2:13" x14ac:dyDescent="0.3">
      <c r="B2" s="2"/>
      <c r="C2" s="2"/>
      <c r="D2" s="2"/>
      <c r="G2" s="15" t="s">
        <v>24</v>
      </c>
      <c r="H2" s="15"/>
    </row>
    <row r="3" spans="2:13" ht="15" customHeight="1" x14ac:dyDescent="0.3">
      <c r="B3" s="2"/>
      <c r="C3" s="2"/>
      <c r="D3" s="2"/>
      <c r="G3" s="15" t="s">
        <v>25</v>
      </c>
      <c r="H3" s="15"/>
    </row>
    <row r="4" spans="2:13" ht="15" customHeight="1" x14ac:dyDescent="0.3">
      <c r="B4" s="2"/>
      <c r="C4" s="2"/>
      <c r="D4" s="2"/>
    </row>
    <row r="5" spans="2:13" ht="62.25" customHeight="1" x14ac:dyDescent="0.3">
      <c r="B5" s="19" t="s">
        <v>26</v>
      </c>
      <c r="C5" s="19"/>
      <c r="D5" s="19"/>
      <c r="E5" s="19"/>
      <c r="F5" s="19"/>
      <c r="G5" s="19"/>
      <c r="H5" s="19"/>
    </row>
    <row r="6" spans="2:13" x14ac:dyDescent="0.3">
      <c r="B6" s="2"/>
      <c r="C6" s="2"/>
      <c r="D6" s="2"/>
      <c r="E6" s="2"/>
      <c r="F6" s="2"/>
      <c r="G6" s="2"/>
      <c r="H6" s="20" t="s">
        <v>27</v>
      </c>
    </row>
    <row r="7" spans="2:13" s="6" customFormat="1" ht="22.5" customHeight="1" x14ac:dyDescent="0.3">
      <c r="B7" s="17" t="s">
        <v>0</v>
      </c>
      <c r="C7" s="17"/>
      <c r="D7" s="18" t="s">
        <v>1</v>
      </c>
      <c r="E7" s="18" t="s">
        <v>21</v>
      </c>
      <c r="F7" s="18" t="s">
        <v>22</v>
      </c>
      <c r="G7" s="18" t="s">
        <v>23</v>
      </c>
      <c r="H7" s="18" t="s">
        <v>20</v>
      </c>
    </row>
    <row r="8" spans="2:13" s="6" customFormat="1" ht="25.5" customHeight="1" x14ac:dyDescent="0.3">
      <c r="B8" s="13" t="s">
        <v>2</v>
      </c>
      <c r="C8" s="13" t="s">
        <v>3</v>
      </c>
      <c r="D8" s="18"/>
      <c r="E8" s="18"/>
      <c r="F8" s="18"/>
      <c r="G8" s="18"/>
      <c r="H8" s="18"/>
    </row>
    <row r="9" spans="2:13" ht="26.25" customHeight="1" x14ac:dyDescent="0.3">
      <c r="B9" s="10">
        <v>1049</v>
      </c>
      <c r="C9" s="12"/>
      <c r="D9" s="16" t="s">
        <v>18</v>
      </c>
      <c r="E9" s="16"/>
      <c r="F9" s="16"/>
      <c r="G9" s="16"/>
      <c r="H9" s="16"/>
      <c r="I9" s="6"/>
    </row>
    <row r="10" spans="2:13" ht="49.5" customHeight="1" x14ac:dyDescent="0.3">
      <c r="B10" s="3"/>
      <c r="C10" s="10">
        <v>11001</v>
      </c>
      <c r="D10" s="11" t="s">
        <v>19</v>
      </c>
      <c r="E10" s="9">
        <f>E11+E16</f>
        <v>983476.5</v>
      </c>
      <c r="F10" s="9">
        <f>F11+F16</f>
        <v>5091144.5999999996</v>
      </c>
      <c r="G10" s="9">
        <f>G11+G16</f>
        <v>8164708.2999999998</v>
      </c>
      <c r="H10" s="9">
        <f>+H11+H16</f>
        <v>10895900.6</v>
      </c>
      <c r="I10" s="6"/>
      <c r="J10" s="7"/>
    </row>
    <row r="11" spans="2:13" ht="34.5" customHeight="1" x14ac:dyDescent="0.3">
      <c r="B11" s="3"/>
      <c r="C11" s="3"/>
      <c r="D11" s="14" t="s">
        <v>4</v>
      </c>
      <c r="E11" s="9">
        <f>E12+E14+E15+E13</f>
        <v>906732.5</v>
      </c>
      <c r="F11" s="9">
        <f>F12+F14+F15+F13</f>
        <v>4937654.5999999996</v>
      </c>
      <c r="G11" s="9">
        <f t="shared" ref="G11:H11" si="0">G12+G14+G15+G13</f>
        <v>7934473</v>
      </c>
      <c r="H11" s="9">
        <f t="shared" si="0"/>
        <v>10588920.6</v>
      </c>
      <c r="I11" s="6"/>
      <c r="J11" s="7"/>
      <c r="K11" s="7"/>
      <c r="L11" s="7"/>
      <c r="M11" s="7"/>
    </row>
    <row r="12" spans="2:13" ht="33.75" customHeight="1" x14ac:dyDescent="0.3">
      <c r="B12" s="3"/>
      <c r="C12" s="3"/>
      <c r="D12" s="4" t="s">
        <v>5</v>
      </c>
      <c r="E12" s="1">
        <v>785231.3</v>
      </c>
      <c r="F12" s="1">
        <v>2830170.2</v>
      </c>
      <c r="G12" s="1">
        <v>4503241</v>
      </c>
      <c r="H12" s="1">
        <v>6500000</v>
      </c>
      <c r="I12" s="6"/>
    </row>
    <row r="13" spans="2:13" ht="23.25" customHeight="1" x14ac:dyDescent="0.3">
      <c r="B13" s="3"/>
      <c r="C13" s="3"/>
      <c r="D13" s="4" t="s">
        <v>6</v>
      </c>
      <c r="E13" s="1">
        <v>121300</v>
      </c>
      <c r="F13" s="1">
        <v>1201114</v>
      </c>
      <c r="G13" s="1">
        <v>2115600</v>
      </c>
      <c r="H13" s="1">
        <v>2418920.6</v>
      </c>
      <c r="I13" s="6"/>
    </row>
    <row r="14" spans="2:13" ht="33.75" customHeight="1" x14ac:dyDescent="0.3">
      <c r="B14" s="3"/>
      <c r="C14" s="3"/>
      <c r="D14" s="4" t="s">
        <v>7</v>
      </c>
      <c r="E14" s="1">
        <v>0</v>
      </c>
      <c r="F14" s="1">
        <v>425370.4</v>
      </c>
      <c r="G14" s="1">
        <v>520000</v>
      </c>
      <c r="H14" s="1">
        <v>520000</v>
      </c>
      <c r="I14" s="6"/>
    </row>
    <row r="15" spans="2:13" ht="36" customHeight="1" x14ac:dyDescent="0.3">
      <c r="B15" s="3"/>
      <c r="C15" s="3"/>
      <c r="D15" s="4" t="s">
        <v>8</v>
      </c>
      <c r="E15" s="1">
        <v>201.2</v>
      </c>
      <c r="F15" s="1">
        <v>481000</v>
      </c>
      <c r="G15" s="1">
        <v>795632</v>
      </c>
      <c r="H15" s="1">
        <v>1150000</v>
      </c>
      <c r="I15" s="6"/>
    </row>
    <row r="16" spans="2:13" ht="34.5" customHeight="1" x14ac:dyDescent="0.3">
      <c r="B16" s="3"/>
      <c r="C16" s="3"/>
      <c r="D16" s="14" t="s">
        <v>9</v>
      </c>
      <c r="E16" s="9">
        <f>SUM(E17:E24)</f>
        <v>76744</v>
      </c>
      <c r="F16" s="9">
        <f t="shared" ref="F16:G16" si="1">SUM(F17:F24)</f>
        <v>153490</v>
      </c>
      <c r="G16" s="9">
        <f t="shared" si="1"/>
        <v>230235.3</v>
      </c>
      <c r="H16" s="9">
        <f>SUM(H17:H24)</f>
        <v>306980</v>
      </c>
      <c r="I16" s="6"/>
    </row>
    <row r="17" spans="2:9" ht="32.25" customHeight="1" x14ac:dyDescent="0.3">
      <c r="B17" s="3"/>
      <c r="C17" s="3"/>
      <c r="D17" s="4" t="s">
        <v>10</v>
      </c>
      <c r="E17" s="1">
        <v>15000</v>
      </c>
      <c r="F17" s="1">
        <v>30000</v>
      </c>
      <c r="G17" s="1">
        <v>45000</v>
      </c>
      <c r="H17" s="1">
        <v>60000</v>
      </c>
      <c r="I17" s="6"/>
    </row>
    <row r="18" spans="2:9" ht="35.25" customHeight="1" x14ac:dyDescent="0.3">
      <c r="B18" s="3"/>
      <c r="C18" s="3"/>
      <c r="D18" s="4" t="s">
        <v>14</v>
      </c>
      <c r="E18" s="1">
        <v>29836.5</v>
      </c>
      <c r="F18" s="1">
        <v>59675</v>
      </c>
      <c r="G18" s="1">
        <v>89512.8</v>
      </c>
      <c r="H18" s="1">
        <v>119350</v>
      </c>
      <c r="I18" s="6"/>
    </row>
    <row r="19" spans="2:9" ht="36" customHeight="1" x14ac:dyDescent="0.3">
      <c r="B19" s="3"/>
      <c r="C19" s="3"/>
      <c r="D19" s="4" t="s">
        <v>11</v>
      </c>
      <c r="E19" s="1">
        <v>9612.5</v>
      </c>
      <c r="F19" s="1">
        <v>19225</v>
      </c>
      <c r="G19" s="1">
        <v>28837.5</v>
      </c>
      <c r="H19" s="1">
        <v>38450</v>
      </c>
      <c r="I19" s="6"/>
    </row>
    <row r="20" spans="2:9" ht="34.5" customHeight="1" x14ac:dyDescent="0.3">
      <c r="B20" s="3"/>
      <c r="C20" s="3"/>
      <c r="D20" s="4" t="s">
        <v>12</v>
      </c>
      <c r="E20" s="1">
        <v>3012.5</v>
      </c>
      <c r="F20" s="1">
        <v>6025</v>
      </c>
      <c r="G20" s="1">
        <v>9037.5</v>
      </c>
      <c r="H20" s="1">
        <v>12050</v>
      </c>
      <c r="I20" s="6"/>
    </row>
    <row r="21" spans="2:9" ht="48.75" customHeight="1" x14ac:dyDescent="0.3">
      <c r="B21" s="3"/>
      <c r="C21" s="3"/>
      <c r="D21" s="4" t="s">
        <v>15</v>
      </c>
      <c r="E21" s="1">
        <v>4750</v>
      </c>
      <c r="F21" s="1">
        <v>9500</v>
      </c>
      <c r="G21" s="1">
        <v>14250</v>
      </c>
      <c r="H21" s="1">
        <v>19000</v>
      </c>
      <c r="I21" s="6"/>
    </row>
    <row r="22" spans="2:9" ht="44.25" customHeight="1" x14ac:dyDescent="0.3">
      <c r="B22" s="3"/>
      <c r="C22" s="3"/>
      <c r="D22" s="4" t="s">
        <v>16</v>
      </c>
      <c r="E22" s="1">
        <v>5187.5</v>
      </c>
      <c r="F22" s="1">
        <v>10375</v>
      </c>
      <c r="G22" s="1">
        <v>15562.5</v>
      </c>
      <c r="H22" s="1">
        <v>20750</v>
      </c>
      <c r="I22" s="6"/>
    </row>
    <row r="23" spans="2:9" ht="48" customHeight="1" x14ac:dyDescent="0.3">
      <c r="B23" s="3"/>
      <c r="C23" s="3"/>
      <c r="D23" s="4" t="s">
        <v>17</v>
      </c>
      <c r="E23" s="1">
        <v>4882.5</v>
      </c>
      <c r="F23" s="1">
        <v>9765</v>
      </c>
      <c r="G23" s="1">
        <v>14647.5</v>
      </c>
      <c r="H23" s="1">
        <v>19530</v>
      </c>
      <c r="I23" s="6"/>
    </row>
    <row r="24" spans="2:9" ht="34.5" customHeight="1" x14ac:dyDescent="0.3">
      <c r="B24" s="3"/>
      <c r="C24" s="3"/>
      <c r="D24" s="4" t="s">
        <v>13</v>
      </c>
      <c r="E24" s="1">
        <v>4462.5</v>
      </c>
      <c r="F24" s="1">
        <v>8925</v>
      </c>
      <c r="G24" s="1">
        <v>13387.5</v>
      </c>
      <c r="H24" s="1">
        <v>17850</v>
      </c>
      <c r="I24" s="6"/>
    </row>
    <row r="25" spans="2:9" x14ac:dyDescent="0.3">
      <c r="I25" s="6"/>
    </row>
  </sheetData>
  <mergeCells count="10">
    <mergeCell ref="G2:H2"/>
    <mergeCell ref="G3:H3"/>
    <mergeCell ref="D9:H9"/>
    <mergeCell ref="B7:C7"/>
    <mergeCell ref="D7:D8"/>
    <mergeCell ref="B5:H5"/>
    <mergeCell ref="F7:F8"/>
    <mergeCell ref="G7:G8"/>
    <mergeCell ref="H7:H8"/>
    <mergeCell ref="E7:E8"/>
  </mergeCells>
  <pageMargins left="0.36" right="0.23622047244094499" top="0.55118110236220497" bottom="0.511811023622047" header="0.31496062992126" footer="0.31496062992126"/>
  <pageSetup paperSize="9" scale="95" firstPageNumber="205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N5 աղյուսակ N5</vt:lpstr>
      <vt:lpstr>'Հավելված N5 աղյուսակ N5'!Print_Area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Marine Gochumyan</cp:lastModifiedBy>
  <cp:lastPrinted>2020-11-30T11:29:48Z</cp:lastPrinted>
  <dcterms:created xsi:type="dcterms:W3CDTF">2018-09-21T09:00:45Z</dcterms:created>
  <dcterms:modified xsi:type="dcterms:W3CDTF">2020-12-28T17:07:15Z</dcterms:modified>
</cp:coreProperties>
</file>