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dgetorg\Revenue\SHARING\0_2023_ERAMSYAKNER\Yeramsyak havelvacner\Հավելվածներ\"/>
    </mc:Choice>
  </mc:AlternateContent>
  <bookViews>
    <workbookView xWindow="0" yWindow="0" windowWidth="28800" windowHeight="11340"/>
  </bookViews>
  <sheets>
    <sheet name="13.1" sheetId="3" r:id="rId1"/>
    <sheet name="13.2" sheetId="9" r:id="rId2"/>
    <sheet name="13.3" sheetId="2" r:id="rId3"/>
    <sheet name="13.4" sheetId="4" r:id="rId4"/>
    <sheet name="13.5" sheetId="7" r:id="rId5"/>
    <sheet name="13.6" sheetId="1" r:id="rId6"/>
    <sheet name="13.7" sheetId="8" r:id="rId7"/>
    <sheet name="13.8" sheetId="11" r:id="rId8"/>
    <sheet name="13.9" sheetId="12" r:id="rId9"/>
  </sheets>
  <definedNames>
    <definedName name="_xlnm._FilterDatabase" localSheetId="5" hidden="1">'13.6'!$A$1:$D$309</definedName>
    <definedName name="_xlnm.Print_Area" localSheetId="0">'13.1'!$A$1:$B$9</definedName>
    <definedName name="_xlnm.Print_Area" localSheetId="1">'13.2'!$A$1:$B$14</definedName>
    <definedName name="_xlnm.Print_Area" localSheetId="2">'13.3'!$A$1:$B$26</definedName>
    <definedName name="_xlnm.Print_Area" localSheetId="3">'13.4'!$A$1:$D$31</definedName>
    <definedName name="_xlnm.Print_Area" localSheetId="4">'13.5'!$A$1:$F$21</definedName>
    <definedName name="_xlnm.Print_Area" localSheetId="5">'13.6'!$A$1:$D$309</definedName>
    <definedName name="_xlnm.Print_Area" localSheetId="6">'13.7'!$A$1:$F$19</definedName>
    <definedName name="_xlnm.Print_Area" localSheetId="8">'13.9'!$A$1:$H$25</definedName>
  </definedNames>
  <calcPr calcId="162913"/>
</workbook>
</file>

<file path=xl/calcChain.xml><?xml version="1.0" encoding="utf-8"?>
<calcChain xmlns="http://schemas.openxmlformats.org/spreadsheetml/2006/main">
  <c r="D32" i="1" l="1"/>
  <c r="D25" i="1"/>
  <c r="D185" i="1"/>
  <c r="D179" i="1"/>
  <c r="D178" i="1"/>
  <c r="E8" i="12"/>
  <c r="F8" i="12"/>
  <c r="G8" i="12"/>
  <c r="H8" i="12"/>
  <c r="D8" i="12"/>
  <c r="G24" i="12"/>
  <c r="G22" i="12"/>
  <c r="F24" i="12"/>
  <c r="D24" i="12"/>
  <c r="H22" i="12"/>
  <c r="F22" i="12"/>
  <c r="E22" i="12"/>
  <c r="D22" i="12"/>
  <c r="E16" i="12"/>
  <c r="F16" i="12"/>
  <c r="G16" i="12"/>
  <c r="H16" i="12"/>
  <c r="D16" i="12"/>
  <c r="D12" i="12"/>
  <c r="G10" i="12"/>
  <c r="H10" i="12"/>
  <c r="F10" i="12"/>
  <c r="E10" i="12"/>
  <c r="D10" i="12"/>
  <c r="D21" i="12"/>
  <c r="D20" i="12"/>
  <c r="D18" i="12"/>
  <c r="H18" i="12"/>
  <c r="G18" i="12"/>
  <c r="F18" i="12"/>
  <c r="E18" i="12"/>
  <c r="D15" i="12"/>
  <c r="H13" i="12"/>
  <c r="G13" i="12"/>
  <c r="F13" i="12"/>
  <c r="E13" i="12"/>
  <c r="D13" i="12"/>
  <c r="D141" i="1"/>
  <c r="D140" i="1"/>
  <c r="E10" i="8"/>
  <c r="D121" i="1"/>
  <c r="D120" i="1"/>
  <c r="D108" i="1"/>
  <c r="D107" i="1"/>
  <c r="B17" i="2"/>
  <c r="B16" i="2"/>
  <c r="B15" i="2"/>
  <c r="B13" i="2"/>
  <c r="B11" i="2"/>
  <c r="B9" i="2"/>
  <c r="D22" i="4"/>
  <c r="D95" i="1"/>
  <c r="D12" i="1"/>
  <c r="B14" i="9"/>
  <c r="B12" i="9"/>
  <c r="B7" i="3"/>
  <c r="B19" i="2"/>
  <c r="B18" i="2"/>
  <c r="B26" i="2"/>
  <c r="B24" i="2"/>
  <c r="B22" i="2"/>
  <c r="B20" i="2"/>
  <c r="D10" i="8"/>
  <c r="F10" i="8"/>
  <c r="F17" i="8"/>
  <c r="E17" i="8"/>
  <c r="E16" i="8"/>
  <c r="D17" i="8"/>
  <c r="D16" i="8"/>
  <c r="F16" i="8"/>
  <c r="D19" i="8"/>
  <c r="E12" i="8"/>
  <c r="E13" i="8"/>
  <c r="F13" i="8"/>
  <c r="F12" i="8"/>
  <c r="D12" i="8"/>
  <c r="D13" i="8"/>
  <c r="D15" i="8"/>
  <c r="D10" i="7"/>
  <c r="F10" i="7"/>
  <c r="E10" i="7"/>
  <c r="D21" i="7"/>
  <c r="F20" i="7"/>
  <c r="F19" i="7"/>
  <c r="F18" i="7"/>
  <c r="F16" i="7"/>
  <c r="F14" i="7"/>
  <c r="F13" i="7"/>
  <c r="F12" i="7"/>
  <c r="E20" i="7"/>
  <c r="D20" i="7"/>
  <c r="E19" i="7"/>
  <c r="E18" i="7"/>
  <c r="E16" i="7"/>
  <c r="E14" i="7"/>
  <c r="E13" i="7"/>
  <c r="E12" i="7"/>
  <c r="D12" i="7"/>
  <c r="D14" i="7"/>
  <c r="D18" i="7"/>
  <c r="D13" i="7"/>
  <c r="D16" i="7"/>
  <c r="D19" i="7"/>
  <c r="D69" i="1"/>
  <c r="D68" i="1"/>
  <c r="D11" i="4"/>
  <c r="D9" i="4"/>
  <c r="D56" i="1"/>
  <c r="D52" i="1"/>
  <c r="D45" i="1"/>
  <c r="D44" i="1"/>
  <c r="D172" i="1"/>
  <c r="D160" i="1"/>
  <c r="D159" i="1"/>
  <c r="D83" i="1"/>
  <c r="D11" i="1"/>
  <c r="D82" i="1"/>
  <c r="D10" i="1"/>
  <c r="B8" i="3"/>
  <c r="B9" i="3"/>
</calcChain>
</file>

<file path=xl/sharedStrings.xml><?xml version="1.0" encoding="utf-8"?>
<sst xmlns="http://schemas.openxmlformats.org/spreadsheetml/2006/main" count="393" uniqueCount="227">
  <si>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</si>
  <si>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</si>
  <si>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</si>
  <si>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</si>
  <si>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</si>
  <si>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</si>
  <si>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</si>
  <si>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հազար դրամներով</t>
  </si>
  <si>
    <t>Ծրագրային դասիչը</t>
  </si>
  <si>
    <t>Ծրագիր</t>
  </si>
  <si>
    <t>Միջոցառում</t>
  </si>
  <si>
    <t>Բյուջետային գլխավոր կարգադրիչների, ծրագրերի և միջոցառումների անվանումները</t>
  </si>
  <si>
    <t>ԸՆԴԱՄԵՆԸ</t>
  </si>
  <si>
    <t xml:space="preserve"> Ցուցանիշների փոփոխություն (ավելացումները բերված են դրական նշանով, իսկ նվազեցումները` փակագծերում)</t>
  </si>
  <si>
    <t xml:space="preserve"> 11001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</si>
  <si>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</si>
  <si>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</si>
  <si>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</si>
  <si>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Պետական բյուջեում չկանխատեսված, ինչպես նաեւ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</si>
  <si>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 ապահովում</t>
  </si>
  <si>
    <t xml:space="preserve"> 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</t>
  </si>
  <si>
    <t xml:space="preserve"> ՀՀ Ֆինանսների նախարարություն</t>
  </si>
  <si>
    <t xml:space="preserve"> ՀՀ  կրթության, գիտության, մշակույթի և սպորտի նախարարություն</t>
  </si>
  <si>
    <t xml:space="preserve"> 1056</t>
  </si>
  <si>
    <t xml:space="preserve"> Կինեմատոգրաֆիայի ծրագիր</t>
  </si>
  <si>
    <t xml:space="preserve"> Կինոարվեստի և կինոարտադրության զարգացմանն աջակցություն, հայկական ավանդույթների շարունակականության ապահովում և կինոարվեստի հանրահռչակում</t>
  </si>
  <si>
    <t xml:space="preserve"> Կինոարտադրության ընդլայնում և տարածում, հասարակության կինոհաղորդակցության բարելավում</t>
  </si>
  <si>
    <t xml:space="preserve"> 11003</t>
  </si>
  <si>
    <t xml:space="preserve"> Ազգային կինոծրագրերի իրականացում</t>
  </si>
  <si>
    <t xml:space="preserve"> Խաղարկային և անիմացիոն կինոնկարների արտադրության ապահովում</t>
  </si>
  <si>
    <t xml:space="preserve"> 11004</t>
  </si>
  <si>
    <t xml:space="preserve"> Փաստավավերագրական կինոծրագրերի իրականացում</t>
  </si>
  <si>
    <t xml:space="preserve"> Վավերագրական կինոնկարների արտադրության ապահովում</t>
  </si>
  <si>
    <t xml:space="preserve"> ՀՀ պետական պարտքի կառավարման գործընթացի հրապարակայնության ապահովում</t>
  </si>
  <si>
    <t xml:space="preserve"> ՊԳՊ-երի թողարկման, պետբյուջեի պակասուրդի ֆինանսավորման և ԳՊ համակարգի վերաբերյալ  հեռուստատեսային և ռադիո հաղորդումների, հայտարարությունների հեռարձակում, ՀՀ պետական պարտքի տարեկան հաշվետվութան և պետական բյուջեի կատարման հաշվետվությունների հրապարակում:</t>
  </si>
  <si>
    <t xml:space="preserve"> 1006</t>
  </si>
  <si>
    <t xml:space="preserve"> Պետական պարտքի կառավարում</t>
  </si>
  <si>
    <t xml:space="preserve"> Կառավարության ֆինանսական կարիքների բավարարման մշտական հնարավորության ապահովումը` երկարաժամկետ հատվածում նվազեցնելով պարտքի սպասարկման մեծությունը</t>
  </si>
  <si>
    <t xml:space="preserve"> Կառավարության պարտքի օպտիմալ կառուցվածքի ձևավորում՛ հաշվի առնելով պոտենցիալ ռիսկերը</t>
  </si>
  <si>
    <t>«Հայաստանի Հանրապետության 2023 թվականի պետական բյուջեի  մասին» ՀՀ  օրենքի N 1 հավելվածի N 2 աղյուսակի ցուցանիշներում կատարվող վերաբաշխումը</t>
  </si>
  <si>
    <t xml:space="preserve"> ՀՀ վարչապետի աշխատակազմ</t>
  </si>
  <si>
    <t xml:space="preserve"> Ծրագրի միջոցառումներ</t>
  </si>
  <si>
    <t xml:space="preserve"> 1136</t>
  </si>
  <si>
    <t xml:space="preserve"> ՀՀ Վարչապետի լիազորությունների իրականացման ապահովում</t>
  </si>
  <si>
    <t xml:space="preserve"> Աջակցել կառավարության, վարչապետի և փոխվարչապետերի գործունեությանը</t>
  </si>
  <si>
    <t xml:space="preserve"> ՀՀ կառավարության և վարչապետի որոշումների ու հանձնարարականների կատարման վերահսկողության ապահովում</t>
  </si>
  <si>
    <t xml:space="preserve"> Ծառայությունների, ծրագրերի համակարգում</t>
  </si>
  <si>
    <t xml:space="preserve"> Աջակցություն ՀՀ կառավարությանը` քաղաքականության և ծրագրերի մշակման և իրականացման գործընթացում, վերահսկողության կատարման գործընթացում</t>
  </si>
  <si>
    <t xml:space="preserve"> ՀՀ սահմանադրական դատարան</t>
  </si>
  <si>
    <t xml:space="preserve"> 1092</t>
  </si>
  <si>
    <t xml:space="preserve"> ՀՀ սահմանադրական դատարանի գործունեության ապահովում</t>
  </si>
  <si>
    <t xml:space="preserve"> ՀՀ-ում սահմանադրական արդարադատության իրականացում և սահմանադրության գերակայության ապահովում</t>
  </si>
  <si>
    <t xml:space="preserve"> ՀՀ-ում սահմանադրականության, քաղաքացիների և կազմակերպությունների իրավունքի ապահովումը</t>
  </si>
  <si>
    <t xml:space="preserve"> ՀՀ սահմանադրական դատարանի գործունեության և սահմանադրական արդարադատության ապահովում</t>
  </si>
  <si>
    <t xml:space="preserve"> Վեճերի քննում, լուծում և որոշումների կայացում ՀՀ սահմանադրությանը համապատասխանության վերաբերյալ</t>
  </si>
  <si>
    <t xml:space="preserve"> 11002</t>
  </si>
  <si>
    <t xml:space="preserve"> ՀՀ սահմանադրական դատարանի պահուստային ֆոնդ</t>
  </si>
  <si>
    <t xml:space="preserve"> Չկանխատեսված ծախսերի կատարման ապահովում</t>
  </si>
  <si>
    <t xml:space="preserve"> 1171</t>
  </si>
  <si>
    <t xml:space="preserve"> Ռադիոակտիվ թափոնների կառավարում</t>
  </si>
  <si>
    <t xml:space="preserve"> Բնակչության և շրջակա միջավայրի պաշտպանություն ռադիոակտիվ թափոնների վնասակար ազդեցությունից</t>
  </si>
  <si>
    <t xml:space="preserve"> Ռադիոակտիվ թափոնների հավաքագրում, վնասազերծում և պահպանում</t>
  </si>
  <si>
    <t xml:space="preserve"> Ռադիոակտիվ թափոնների վնասազերծման ծառայություններ</t>
  </si>
  <si>
    <t xml:space="preserve"> Միջուկային և ճառագայթային անվտանգության նորմերի ու կանոնների պահպանմամբ ռադիոակտիվ թափոնների կենտրոնացված փոխադրում, ուսումնասիրում, պահպանում, վնասազերծում</t>
  </si>
  <si>
    <t xml:space="preserve"> 1232</t>
  </si>
  <si>
    <t xml:space="preserve"> Էներգաարդյունավետության ծրագիր</t>
  </si>
  <si>
    <t xml:space="preserve"> Էներգախնայողության և վերականգնվող էներգետիկայի ներուժի առավելագույն իրացում</t>
  </si>
  <si>
    <t xml:space="preserve"> Էներգախնայողության մակարդակի բարձրացում և վերականգնվող էներգետիկայի մասնաբաժնի աճ</t>
  </si>
  <si>
    <t xml:space="preserve"> 12002</t>
  </si>
  <si>
    <t xml:space="preserve"> Պետական աջակցություն բնակարանների և անհատական բնակելի տների էներգաարդյունավետ վերանորոգման աշխատանքների իրականացմանը</t>
  </si>
  <si>
    <t xml:space="preserve"> ՀՀ տարածքային կառավարման և ենթակառուցվածքների նախարարություն</t>
  </si>
  <si>
    <t xml:space="preserve">ՀՀ կառավարության  2022 թվականի </t>
  </si>
  <si>
    <t>______________ ի    ___Ն որոշման</t>
  </si>
  <si>
    <t>հազար  դրամով</t>
  </si>
  <si>
    <t xml:space="preserve"> Ցուցանիշների փոփոխություն                                                         ( գումարների  ավելացումը նշված է դրական նշանով)                                                                                                                        </t>
  </si>
  <si>
    <t>Եկամուտների գծով</t>
  </si>
  <si>
    <t>Ծախսերի գծով</t>
  </si>
  <si>
    <t>Դեֆիցիտը (պակասուրդը)</t>
  </si>
  <si>
    <t>Պետական բյուջեի դեֆիցիտի ֆինանսավորման աղբյուրներն ու դրանց տարրերի անվանումները</t>
  </si>
  <si>
    <t>Ցուցանիշների փոփոխությունը 
(ավելացումները նշված են դրական նշանով, իսկ նվազեցումները` փակագծերում)</t>
  </si>
  <si>
    <t>Տարի</t>
  </si>
  <si>
    <t xml:space="preserve">  ԸՆԴԱՄԵՆԸ</t>
  </si>
  <si>
    <t>այդ թվում՝</t>
  </si>
  <si>
    <t>Ա.Ներքին աղբյուրներ-ընդամենը</t>
  </si>
  <si>
    <t>2. Ֆինանսական զուտ ակտիվներ</t>
  </si>
  <si>
    <t>Ծրագրային դասիչ</t>
  </si>
  <si>
    <t>ԸՆԴԱՄԵՆԸ 
այդ թվում</t>
  </si>
  <si>
    <t>Ֆինանսական ակտիվների կառավարման միջոցառումներ</t>
  </si>
  <si>
    <t>«ՀԱՅԱՍՏԱՆԻ ՀԱՆՐԱՊԵՏՈՒԹՅԱՆ 2023 ԹՎԱԿԱՆԻ ՊԵՏԱԿԱՆ ԲՅՈՒՋԵԻ ՄԱՍԻՆ» ՀԱՅԱՍՏԱՆԻ ՀԱՆՐԱՊԵՏՈՒԹՅԱՆ ՕՐԵՆՔԻ N 3 ՀԱՎԵԼՎԱԾԻ N 1 ԱՂՅՈՒՍԱԿՈՒՄ   ԿԱՏԱՐՎՈՂ ՓՈՓՈԽՈՒԹՅՈՒՆՆԵՐԸ</t>
  </si>
  <si>
    <t>«ՀԱՅԱՍՏԱՆԻ ՀԱՆՐԱՊԵՏՈՒԹՅԱՆ 2023 ԹՎԱԿԱՆԻ ՊԵՏԱԿԱՆ ԲՅՈՒՋԵԻ ՄԱՍԻՆ»  ՕՐԵՆՔԻ N 2 ՀՈԴՎԱԾԻ ԱՂՅՈՒՍԱԿՈՒՄ ԿԱՏԱՐՎՈՂ ՓՈՓՈԽՈՒԹՅՈՒՆ</t>
  </si>
  <si>
    <t>«ՀԱՅԱՍՏԱՆԻ ՀԱՆՐԱՊԵՏՈՒԹՅԱՆ 2023 ԹՎԱԿԱՆԻ ՊԵՏԱԿԱՆ ԲՅՈՒՋԵԻ ՄԱՍԻՆ» ՀԱՅԱՍՏԱՆԻ ՀԱՆՐԱՊԵՏՈՒԹՅԱՆ ՕՐԵՆՔԻ N 3 ՀԱՎԵԼՎԱԾԻ N 1.1 ԱՂՅՈՒՍԱԿՈՒՄ   ԿԱՏԱՐՎՈՂ ՓՈՓՈԽՈՒԹՅՈՒՆՆԵՐԸ</t>
  </si>
  <si>
    <t>2.2. Բաժնետոմսերի և կապիտալում այլ մասնակցության ձեռքբերում</t>
  </si>
  <si>
    <t>ՀՀ բարձր տեխնոլոգիական արդյունաբերության նախարարություն</t>
  </si>
  <si>
    <t>«Գեոկոսմոս»փակ բաժնետիրական ընկերություն</t>
  </si>
  <si>
    <t>1100</t>
  </si>
  <si>
    <t>Բաժնետոմսերի ձեռքբերում</t>
  </si>
  <si>
    <t>Բաժնեմասերի ձեռքբերում</t>
  </si>
  <si>
    <t xml:space="preserve"> Ցուցանիշների փոփոխությունը
(ավելացումները նշված են դրական նշանով)                                                                                                                     </t>
  </si>
  <si>
    <t>տարի</t>
  </si>
  <si>
    <t>44001</t>
  </si>
  <si>
    <t>«Գեոկոսմոս» փակ բաժնետիրական ընկերության կարողությունների զարգացման և բնականոն գործունեության ապահովման նպատակով սովորական բաժնետոմսերի ձեռքբերում</t>
  </si>
  <si>
    <t xml:space="preserve"> ՀՀ բարձր տեխնոլոգիական արդյունաբերության նախարարություն</t>
  </si>
  <si>
    <t xml:space="preserve"> 1220</t>
  </si>
  <si>
    <t xml:space="preserve"> Ռազմարդյունաբերության համալիրի զարգացում</t>
  </si>
  <si>
    <t xml:space="preserve"> Նոր արտադրությունների հիմնում, ներկրման և արտադրության  մեխանիզմի ստեղծում</t>
  </si>
  <si>
    <t xml:space="preserve"> Ռազմարդյունաբերական համալիրի կազմակերպություններին ֆինանսական աջակցության տրամադրում</t>
  </si>
  <si>
    <t xml:space="preserve"> Արտադրական կարողությունների զարգացման նպատակով  ռազմարդյունաբերական համալիրի կազմակերպություններին ֆինանսական աջակցության տրամադրում</t>
  </si>
  <si>
    <t xml:space="preserve"> Տրանսֆերտների տրամադրում</t>
  </si>
  <si>
    <t>Վարկերի տրամադրում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</si>
  <si>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</si>
  <si>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</si>
  <si>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</si>
  <si>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</si>
  <si>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 xml:space="preserve">ԸՆԴԱՄԵՆԸ 
</t>
  </si>
  <si>
    <t>այդ թվում՝ ըստ կատարողների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</si>
  <si>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</si>
  <si>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</si>
  <si>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</si>
  <si>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</si>
  <si>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</si>
  <si>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>ՀՀ ԲԱՐՁՐ ՏԵԽՆՈԼՈԳԻԱԿԱՆ ԱՐԴՅՈՒՆԱԲԵՐՈՒԹՅԱՆ ՆԱԽԱՐԱՐՈՒԹՅՈՒՆ</t>
  </si>
  <si>
    <t>1043</t>
  </si>
  <si>
    <t xml:space="preserve"> Բարձր տեխնոլոգիական արդյունաբերության էկոհամակարգի և շուկայի զարգացման ծրագիր</t>
  </si>
  <si>
    <t>42001</t>
  </si>
  <si>
    <t>Համաշխարհային բանկի աջակցությամբ իրականացվող առևտրի և ենթակառուցվածքների զարգացման ծրագրի շրջանակներում Ազգային վենչուրային Ֆոնդի ներդրումներ</t>
  </si>
  <si>
    <t>Օտարերկրյա պետությունների և միջազգային կազմակերպությունների աջակցությամբ 2023 թվականին իրականացվող վարկային ծրագրերի և միջոցառումների շրջանակներում վարկերի տրամադրմանն ուղղվող միջոցները՝ ըստ բյուջետային հատկացումների գլխավոր կարգադրիչների, միջոցառումներն իրականացնող պետական իշխանության մարմինների և բյուջետային ծախսերի տնտեսագիտական դասակարգման մանրամասների</t>
  </si>
  <si>
    <t>ՕՏԱՐԵՐԿՐՅԱ ՊԵՏՈՒԹՅՈՒՆՆԵՐԻ ԵՎ ՄԻՋԱԶԳԱՅԻՆ ԿԱԶՄԱԿԵՐՊՈՒԹՅՈՒՆՆԵՐԻ ԱՋԱԿՑՈՒԹՅԱՄԲ ԻՐԱԿԱՆԱՑՎՈՂ ԴՐԱՄԱՇՆՈՐՀԱՅԻՆ ԾՐԱԳՐԵՐԻ ԵՎ ՄԻՋՈՑԱՌՈՒՄՆԵՐԻ 2023 ԹՎԱԿԱՆԻ ԾԱԽՍԵՐԻ ՎԵՐԱԲԵՐՅԱԼ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</si>
  <si>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</si>
  <si>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</si>
  <si>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</si>
  <si>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</si>
  <si>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Ծրագիր</t>
  </si>
  <si>
    <t xml:space="preserve"> Միջոցառում</t>
  </si>
  <si>
    <t xml:space="preserve"> Դրամաշնորհային միջոցներ</t>
  </si>
  <si>
    <t xml:space="preserve"> Համաֆինան սավորում</t>
  </si>
  <si>
    <t xml:space="preserve"> ԸՆԴԱՄԵՆԸ</t>
  </si>
  <si>
    <t xml:space="preserve"> այդ թվում՛</t>
  </si>
  <si>
    <t xml:space="preserve"> ՀՀ էկոնոմիկայի նախարարություն</t>
  </si>
  <si>
    <t xml:space="preserve"> ՀՀ ֆինանսների նախարարություն</t>
  </si>
  <si>
    <t xml:space="preserve"> 1108</t>
  </si>
  <si>
    <t xml:space="preserve"> Հանրային ֆինանսների կառավարման բնագավառում պետական քաղաքականության մշակում, ծրագրերի համակարգում և մոնիտորինգ</t>
  </si>
  <si>
    <t>Գերմանիայի միջազգային համագործակցության ընկերության աջակցությամբ իրականացվող «Նորարարական տուրիզմի և տեխնոլոգիաների զարգացում Հայաստանի համար» դրամաշնորհային ծրագրի շրջանակներում մարքեթինգային միջոցառումների իրականացում</t>
  </si>
  <si>
    <t>Զբոսաշրջության զարգացման ծրագիր</t>
  </si>
  <si>
    <t xml:space="preserve"> ՌԴ-ի կառավարության աջակցությամբ իրականացվող ԵՏՄ-ի անդամակցության  շրջանակներում ՀՀ-ին տեխնիկական և ֆինանսական աջակցություն ցուցաբերելու դրամաշնորհային ծրագիր </t>
  </si>
  <si>
    <t>2.4. Վարկերի և փոխատվությունների տրամադրում</t>
  </si>
  <si>
    <t xml:space="preserve">- Արտաքին աղբյուրների աջակցությամբ իրականացվող նպատակային  ծրագրերի շրջանակներում ենթավարկերի տրամադրում այդ ծրագրերում ներգրաված տնտեսվարող սուբյեկտներին </t>
  </si>
  <si>
    <t>Բ. Արտաքին աղբյուրներ - ընդամենը</t>
  </si>
  <si>
    <t xml:space="preserve"> այդ թվում</t>
  </si>
  <si>
    <t>1. Փոխառու զուտ միջոցներ</t>
  </si>
  <si>
    <t>1.1. Վարկերի և փոխատվությունների ստացում</t>
  </si>
  <si>
    <t>որից`</t>
  </si>
  <si>
    <t>նպատակային վարկերի գծով</t>
  </si>
  <si>
    <t xml:space="preserve">Եկամտատեսակ
</t>
  </si>
  <si>
    <t>ՊԵՏԱԿԱՆ ԲՅՈՒՋԵԻ ԵԿԱՄՈՒՏՆԵՐ</t>
  </si>
  <si>
    <t xml:space="preserve">Պաշտոնական դրամաշնորհներ </t>
  </si>
  <si>
    <t>Պետական սեփականություն հանդիսացող կառույցում ընդհանուր նշանակության մեքենաների, սարքավորումների բարելավում</t>
  </si>
  <si>
    <t>Պետական սեփականություն հանդիսացող կառույցում ընդհանուր նշանակության մեքենաների եւ սարքավորումների ձեռքբերում, փոխարինում</t>
  </si>
  <si>
    <t xml:space="preserve"> Պետական մարմինների կողմից օգտագործվող ոչ ֆինանսական ակտիվների հետ գործառնություններ</t>
  </si>
  <si>
    <t>Միջոցառման անվանումը`</t>
  </si>
  <si>
    <t>«Հանրային կապերի և տեղեկատվության կենտրոն» ՊՈԱԿ-ի շենքային պայմանների բարելավման ապահովում</t>
  </si>
  <si>
    <t>Միջոցառման նկարագրությունը`</t>
  </si>
  <si>
    <t>«Հանրային կապերի և տեղեկատվության կենտրոն» ՊՈԱԿ-ի շենքային պայմանների բարելավում՝ շինարարություն, հիմնանորոգում և համաշինարարական աշխատանքներ</t>
  </si>
  <si>
    <t>Միջոցառման տեսակը</t>
  </si>
  <si>
    <t xml:space="preserve">Այլ պետական կազմակերպությունների կողմից օգտագործվող ոչ ֆինանսական ակտիվների հետ գործառնություններ </t>
  </si>
  <si>
    <t xml:space="preserve"> ՀՀ Էկոնոմիկայի նախարարություն</t>
  </si>
  <si>
    <t xml:space="preserve"> Զբոսաշրջության զարգացման ծրագիր</t>
  </si>
  <si>
    <t xml:space="preserve"> Հայաստանի և հայկական զբոսաշրջային արդյունքի մրցունակության և ճանաչելիության բարձրացում</t>
  </si>
  <si>
    <t xml:space="preserve"> Զբոսաշրջիկների թվաքանակի ավելացում</t>
  </si>
  <si>
    <t xml:space="preserve">Հայաստանի զբոսաշրջային գրավչության բարձրացմանը միտված մարքեթինգային տարբեր միջոցառումների
իրականացում 
</t>
  </si>
  <si>
    <t xml:space="preserve"> Հարկաբյուջետային քաղաքականության մշակում և իրականացման ապահովում, հանրային ֆինանսների արդյունավետ կառավարում</t>
  </si>
  <si>
    <t xml:space="preserve"> Հանրային ֆինանսների ձևավորման, բաշխման և օգտագործման արդյունավետության աճ, ֆինանսական կարգապահության բարելավում</t>
  </si>
  <si>
    <t xml:space="preserve">ՌԴ-ի կառավարության աջակցությամբ իրականացվող ԵՏՄ-ի անդամակցության  շրջանակներում ՀՀ-ին տեխնիկական և ֆինանսական աջակցություն ցուցաբերելու դրամաշնորհային ծրագիր </t>
  </si>
  <si>
    <t xml:space="preserve">ՌԴ-ի կառավարության աջակցությամբ իրականացվող ԵՏՄ-ի անդամակցության  շրջանակներում ՀՀ-ին տեխնիկական և ֆինանսական աջակցություն ցուցաբերելու դրամաշնորհային ծրագրի շրջանակներում սարքավորումների ձեռքբերում </t>
  </si>
  <si>
    <t>Հաշմանդամություն ունեցող անձանց աջակցող միջոցների վերանորոգում</t>
  </si>
  <si>
    <t>Հաշմանադամություն ունեցող անձանց տրամադրվող աջակցող միջոցների վերանոոգում</t>
  </si>
  <si>
    <t xml:space="preserve"> ՀՀ  աշխատանքի և սոցիալական հարցերի նախարարություն</t>
  </si>
  <si>
    <t xml:space="preserve"> Հաշմանդամություն ունեցող անձանց աջակցություն</t>
  </si>
  <si>
    <t xml:space="preserve"> Հաշմանդամություն ունեցող անձանց հիմնական պահանջմունքների և սոցիալական կարիքների բավարարում և սոցիալական ներառում հասարակություն</t>
  </si>
  <si>
    <t xml:space="preserve"> Հաշմանդամություն ունեցող անձանց մատուցվող սոցիալական ծառայությունների հասցեականության և արդյունավետության բարձրացում</t>
  </si>
  <si>
    <t xml:space="preserve"> Հաշմանդամություն ունեցող անձանց աջակցող միջոցների վերանորոգում</t>
  </si>
  <si>
    <t xml:space="preserve"> Հաշմանադամություն ունեցող անձանց տրամադրվող աջակցող միջոցների վերանոոգում</t>
  </si>
  <si>
    <t>«Հայաստանի Հանրապետության 2023 թվականի պետական բյուջեի  մասին» ՀՀ  օրենքի N 7 հավելվածի ցուցանիշներում կատարվող վերաբաշխումը</t>
  </si>
  <si>
    <t>NN</t>
  </si>
  <si>
    <t>Համայնքի անվանումը</t>
  </si>
  <si>
    <t>այդ թվում` ըստ բյուջետային ծախսերի տնտեսագիտական դասակարգման հոդվածների</t>
  </si>
  <si>
    <t>Կապիտալ սուբվենցիաներ համայնքներին</t>
  </si>
  <si>
    <t>այդ թվում`</t>
  </si>
  <si>
    <t>Կապան համայնք</t>
  </si>
  <si>
    <t>ՀՀ ՍՅՈՒՆԻՔԻ ՄԱՐԶ</t>
  </si>
  <si>
    <t>Ցուցանիշների փոփոխություն (ավելացումները բերված են դրական նշանով, իսկ նվազեցումները` փակագծերում)</t>
  </si>
  <si>
    <t xml:space="preserve">Ընդամենը </t>
  </si>
  <si>
    <t>«ՀԱՅԱՍՏԱՆԻ ՀԱՆՐԱՊԵՏՈՒԹՅԱՆ 2023 ԹՎԱԿԱՆԻ ՊԵՏԱԿԱՆ ԲՅՈՒՋԵԻ ՄԱՍԻՆ» ՀԱՅԱՍՏԱՆԻ ՀԱՆՐԱՊԵՏՈՒԹՅԱՆ ՕՐԵՆՔԻ ՀԱՎԵԼՎԱԾ 1-Ի N 3 ԱՂՅՈՒՍԱԿՈՒՄ ԿԱՏԱՐՎՈՂ ՓՈՓՈԽՈՒԹՅՈՒՆՆԵՐԸ</t>
  </si>
  <si>
    <t xml:space="preserve">Բյուջետային գլխավոր կարգադրիչների, ծրագրերի, միջոցառումների, միջոցառումները կատարող պետական մարմինների և ուղղությունների անվանումները </t>
  </si>
  <si>
    <t>Ընդամենը</t>
  </si>
  <si>
    <t>Կառուցման աշխատանքներ</t>
  </si>
  <si>
    <t xml:space="preserve">Վերակառուցմա,
Վերակառուցմա,
վերանորոգման և վերականգնման աշխատանքներ
</t>
  </si>
  <si>
    <t>Նախագծահետազոտական, գեոդեզիա-քարտեզագրական աշխատանքներ</t>
  </si>
  <si>
    <t>Ոչ ֆինանսական այլ ակտիվերի ձեռքբերում</t>
  </si>
  <si>
    <t>ծրագիրը</t>
  </si>
  <si>
    <t>միջոցառումը</t>
  </si>
  <si>
    <t>ՀՀ ՏԱՐԱԾՔԱՅԻՆ ԿԱՌԱՎԱՐՄԱՆ ԵՎ ԵՆԹԱԿԱՌՈՒՑՎԱԾՔՆԵՐԻ ՆԱԽԱՐԱՐՈՒԹՅՈՒՆ</t>
  </si>
  <si>
    <t>Ջրամատակարարման և ջրահեռացման համակարգերի հիմնանորոգում</t>
  </si>
  <si>
    <t>ՀՀ ՔՆՆՉԱԿԱՆ ԿՈՄԻՏԵ</t>
  </si>
  <si>
    <t>ՀՀ քննչական կոմիտեի շենքային պայմանների բարելավում</t>
  </si>
  <si>
    <t xml:space="preserve">ՀՀ քննչական կոմիտեի Երևան քաղաքի Աջափնյակ, Մ.Մազմանյան փողոցի 3 հասցեի  վարչական շենքի կապիտալ վերանորոգում  </t>
  </si>
  <si>
    <t>ՀՀ քննչական կոմիտեի Տավուշի մարզի Գետահովիտ համայնքի 1-ի փողոցի 3/3 հասցեի վեցերորդ կայազորային քննչական բաժնի վարչական շենքի կապիտալ վերանորոգում</t>
  </si>
  <si>
    <t>ՀՀ ՎԱՐՉԱՊԵՏԻ ԱՇԽԱՏԱԿԱԶՄ</t>
  </si>
  <si>
    <t>ՀՀ ՊԱՇՏՊԱՆՈՒԹՅԱՆ ՆԱԽԱՐԱՐՈՒԹՅՈՒՆ</t>
  </si>
  <si>
    <t>ՀՀ պաշտպանության նախարարության շենքային պայմանների բարելավում</t>
  </si>
  <si>
    <r>
      <rPr>
        <b/>
        <i/>
        <sz val="12"/>
        <rFont val="GHEA Grapalat"/>
        <family val="3"/>
      </rPr>
      <t xml:space="preserve">Ծրագրի անվանումը՝      
</t>
    </r>
    <r>
      <rPr>
        <i/>
        <sz val="12"/>
        <rFont val="GHEA Grapalat"/>
        <family val="3"/>
      </rPr>
      <t>Բարձր տեխնոլոգիական արդյունաբերության բնագավառում պետական քաղաքականության մշակում, ծրագրերի համակարգում և մոնիտորինգ</t>
    </r>
    <r>
      <rPr>
        <sz val="12"/>
        <rFont val="GHEA Grapalat"/>
        <family val="3"/>
      </rPr>
      <t xml:space="preserve">
 </t>
    </r>
  </si>
  <si>
    <r>
      <rPr>
        <b/>
        <i/>
        <sz val="12"/>
        <rFont val="GHEA Grapalat"/>
        <family val="3"/>
      </rPr>
      <t xml:space="preserve">Ծրագրի նպատակը՝ 
</t>
    </r>
    <r>
      <rPr>
        <i/>
        <sz val="12"/>
        <rFont val="GHEA Grapalat"/>
        <family val="3"/>
      </rPr>
      <t xml:space="preserve">  Բարձր տեխնոլոգիական ոլորտում պետական քաղաքականության մշակում, ծրագրերի համակարգում</t>
    </r>
    <r>
      <rPr>
        <sz val="12"/>
        <rFont val="GHEA Grapalat"/>
        <family val="3"/>
      </rPr>
      <t xml:space="preserve">
</t>
    </r>
  </si>
  <si>
    <r>
      <rPr>
        <b/>
        <i/>
        <sz val="12"/>
        <rFont val="GHEA Grapalat"/>
        <family val="3"/>
      </rPr>
      <t xml:space="preserve">Վերջնական արդյունքի նկարագրությունը՝ 
</t>
    </r>
    <r>
      <rPr>
        <i/>
        <sz val="12"/>
        <rFont val="GHEA Grapalat"/>
        <family val="3"/>
      </rPr>
      <t>Բարձր տեխնոլոգիական արդյունաբերության բնագավառում  իրականացվող ծրագրերի ազդեցության և արդյունավետության բարելավում</t>
    </r>
    <r>
      <rPr>
        <b/>
        <i/>
        <sz val="12"/>
        <rFont val="GHEA Grapalat"/>
        <family val="3"/>
      </rPr>
      <t xml:space="preserve">
</t>
    </r>
    <r>
      <rPr>
        <sz val="12"/>
        <rFont val="GHEA Grapalat"/>
        <family val="3"/>
      </rPr>
      <t xml:space="preserve"> </t>
    </r>
  </si>
  <si>
    <r>
      <rPr>
        <b/>
        <sz val="12"/>
        <rFont val="GHEA Grapalat"/>
        <family val="3"/>
      </rPr>
      <t xml:space="preserve"> Ծրագրի անվանումը՝</t>
    </r>
    <r>
      <rPr>
        <sz val="12"/>
        <rFont val="GHEA Grapalat"/>
        <family val="3"/>
      </rPr>
      <t xml:space="preserve"> Բարձր տեխնոլոգիական արդյունաբերության էկոհամակարգի և շուկայի զարգացման ծրագիր</t>
    </r>
  </si>
  <si>
    <r>
      <rPr>
        <b/>
        <i/>
        <sz val="12"/>
        <rFont val="GHEA Grapalat"/>
        <family val="3"/>
      </rPr>
      <t>Ծրագրի նպատակը՝</t>
    </r>
    <r>
      <rPr>
        <sz val="12"/>
        <rFont val="GHEA Grapalat"/>
        <family val="3"/>
      </rPr>
      <t xml:space="preserve">
Բարձր տեխնոլոգիաների ենթակառուցվածների բարելավում</t>
    </r>
  </si>
  <si>
    <r>
      <rPr>
        <b/>
        <i/>
        <sz val="12"/>
        <rFont val="GHEA Grapalat"/>
        <family val="3"/>
      </rPr>
      <t xml:space="preserve">Վերջնական արդյունքի նկարագրությունը՝
</t>
    </r>
    <r>
      <rPr>
        <sz val="12"/>
        <rFont val="GHEA Grapalat"/>
        <family val="3"/>
      </rPr>
      <t>Բարձր տեխնոլոգիաների ոլորտի աճ</t>
    </r>
  </si>
  <si>
    <r>
      <rPr>
        <b/>
        <i/>
        <sz val="12"/>
        <rFont val="GHEA Grapalat"/>
        <family val="3"/>
      </rPr>
      <t xml:space="preserve">Միջոցառման անվանումը՝ 
</t>
    </r>
    <r>
      <rPr>
        <sz val="12"/>
        <rFont val="GHEA Grapalat"/>
        <family val="3"/>
      </rPr>
      <t xml:space="preserve">Համաշխարհային բանկի աջակցությամբ իրականացվող առևտրի և ենթակառուցվածքների զարգացման ծրագրի շրջանակներում Ազգային Վենչուրային Ֆոնդի ներդրումներ
</t>
    </r>
  </si>
  <si>
    <r>
      <rPr>
        <b/>
        <i/>
        <sz val="12"/>
        <rFont val="GHEA Grapalat"/>
        <family val="3"/>
      </rPr>
      <t>Միջոցառման նկարագրությունը՝</t>
    </r>
    <r>
      <rPr>
        <sz val="12"/>
        <rFont val="GHEA Grapalat"/>
        <family val="3"/>
      </rPr>
      <t xml:space="preserve">
Ազգային վենչուրային ֆոնդի («ԱՎ ֆոնդ») ստեղծման միջոցով ստարտափային ընկերությունների զարգացման խթանում</t>
    </r>
  </si>
  <si>
    <t>ՀԱՎԵԼՎԱԾ N 13.1</t>
  </si>
  <si>
    <t>ՀԱՎԵԼՎԱԾ N 13.2</t>
  </si>
  <si>
    <t>ՀԱՎԵԼՎԱԾ N 13.3</t>
  </si>
  <si>
    <t>ՀԱՎԵԼՎԱԾ N 13.4</t>
  </si>
  <si>
    <t>ՀԱՎԵԼՎԱԾ N 13.5</t>
  </si>
  <si>
    <t>ՀԱՎԵԼՎԱԾ N 13.6</t>
  </si>
  <si>
    <t>ՀԱՎԵԼՎԱԾ N 13.7</t>
  </si>
  <si>
    <t>ՀԱՎԵԼՎԱԾ N 13.8</t>
  </si>
  <si>
    <t>ՀԱՎԵԼՎԱԾ N 13.9</t>
  </si>
  <si>
    <t xml:space="preserve">«ՀԱՅԱՍՏԱՆԻ ՀԱՆՐԱՊԵՏՈՒԹՅԱՆ 2023 ԹՎԱԿԱՆԻ ՊԵՏԱԿԱՆ ԲՅՈՒՋԵԻ ՄԱՍԻՆ» ՕՐԵՆՔԻ N 6 ՀՈԴՎԱԾԻ ԱՂՅՈՒՍԱԿՈՒՄ  ԿԱՏԱՐՎՈՂ ՓՈՓՈԽՈՒԹՅՈՒՆՆԵՐԸ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</si>
</sst>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82" formatCode="##,##0.0;\(##,##0.0\);\-"/>
    <numFmt numFmtId="183" formatCode="_(* #,##0.0_);_(* \(#,##0.0\);_(* &quot;-&quot;??_);_(@_)"/>
    <numFmt numFmtId="184" formatCode="#,##0.0_);\(#,##0.0\)"/>
    <numFmt numFmtId="185" formatCode="_(* #,##0.0_);_(* \(#,##0.0\);_(* &quot;-&quot;?_);_(@_)"/>
    <numFmt numFmtId="189" formatCode="#,##0.0"/>
    <numFmt numFmtId="190" formatCode="_-* #,##0.00_р_._-;\-* #,##0.00_р_._-;_-* &quot;-&quot;??_р_._-;_-@_-"/>
    <numFmt numFmtId="191" formatCode="_-* #,##0.0_р_._-;\-* #,##0.0_р_._-;_-* &quot;-&quot;??_р_._-;_-@_-"/>
    <numFmt numFmtId="192" formatCode="_ * #,##0.00_)_ _ ;_ * \(#,##0.00\)_ _ ;_ * &quot;-&quot;??_)_ _ ;_ @_ "/>
    <numFmt numFmtId="193" formatCode="0.0"/>
    <numFmt numFmtId="196" formatCode="0.0E+00"/>
  </numFmts>
  <fonts count="62" x14ac:knownFonts="1">
    <font>
      <sz val="8"/>
      <name val="GHEA Grapalat"/>
      <family val="2"/>
    </font>
    <font>
      <sz val="8"/>
      <name val="GHEA Grapalat"/>
      <family val="2"/>
    </font>
    <font>
      <b/>
      <sz val="12"/>
      <name val="GHEA Grapalat"/>
      <family val="3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8"/>
      <name val="GHEA Grapalat"/>
      <family val="3"/>
    </font>
    <font>
      <b/>
      <sz val="8"/>
      <name val="GHEA Grapalat"/>
      <family val="2"/>
    </font>
    <font>
      <sz val="12"/>
      <name val="GHEA Grapalat"/>
      <family val="2"/>
    </font>
    <font>
      <sz val="12"/>
      <name val="GHEA Grapalat"/>
      <family val="3"/>
    </font>
    <font>
      <sz val="11"/>
      <name val="Times Armenian"/>
      <family val="1"/>
    </font>
    <font>
      <sz val="10"/>
      <name val="Arial Cyr"/>
      <family val="2"/>
      <charset val="204"/>
    </font>
    <font>
      <b/>
      <i/>
      <sz val="12"/>
      <name val="GHEA Grapalat"/>
      <family val="3"/>
    </font>
    <font>
      <i/>
      <sz val="12"/>
      <name val="GHEA Grapalat"/>
      <family val="3"/>
    </font>
    <font>
      <b/>
      <u/>
      <sz val="12"/>
      <name val="GHEA Grapalat"/>
      <family val="3"/>
    </font>
    <font>
      <b/>
      <sz val="12"/>
      <name val="GHEA Grapalat"/>
      <family val="2"/>
    </font>
    <font>
      <sz val="12"/>
      <color indexed="9"/>
      <name val="GHEA Grapalat"/>
      <family val="3"/>
    </font>
    <font>
      <sz val="11"/>
      <color theme="1"/>
      <name val="Times Armenian"/>
      <family val="2"/>
    </font>
    <font>
      <sz val="11"/>
      <color theme="1"/>
      <name val="Calibri"/>
      <family val="2"/>
      <scheme val="minor"/>
    </font>
    <font>
      <sz val="11"/>
      <color theme="0"/>
      <name val="Times Armenian"/>
      <family val="2"/>
    </font>
    <font>
      <sz val="11"/>
      <color theme="0"/>
      <name val="Calibri"/>
      <family val="2"/>
      <scheme val="minor"/>
    </font>
    <font>
      <sz val="11"/>
      <color rgb="FF9C0006"/>
      <name val="Times Armenian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Times Armenian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Times Armenian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11"/>
      <color rgb="FF7F7F7F"/>
      <name val="Times Armenian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Times Armenian"/>
      <family val="2"/>
    </font>
    <font>
      <sz val="11"/>
      <color rgb="FF006100"/>
      <name val="Calibri"/>
      <family val="2"/>
      <scheme val="minor"/>
    </font>
    <font>
      <b/>
      <sz val="15"/>
      <color theme="3"/>
      <name val="Times Armenia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Times Armenian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Times Armenian"/>
      <family val="2"/>
    </font>
    <font>
      <b/>
      <sz val="11"/>
      <color theme="3"/>
      <name val="Calibri"/>
      <family val="2"/>
      <scheme val="minor"/>
    </font>
    <font>
      <sz val="11"/>
      <color rgb="FF3F3F76"/>
      <name val="Times Armenian"/>
      <family val="2"/>
    </font>
    <font>
      <sz val="11"/>
      <color rgb="FF3F3F76"/>
      <name val="Calibri"/>
      <family val="2"/>
      <scheme val="minor"/>
    </font>
    <font>
      <sz val="11"/>
      <color rgb="FFFA7D00"/>
      <name val="Times Armenian"/>
      <family val="2"/>
    </font>
    <font>
      <sz val="11"/>
      <color rgb="FFFA7D00"/>
      <name val="Calibri"/>
      <family val="2"/>
      <scheme val="minor"/>
    </font>
    <font>
      <sz val="11"/>
      <color rgb="FF9C6500"/>
      <name val="Times Armenian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Times Armeni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Times Armenian"/>
      <family val="2"/>
    </font>
    <font>
      <b/>
      <sz val="11"/>
      <color theme="1"/>
      <name val="Calibri"/>
      <family val="2"/>
      <scheme val="minor"/>
    </font>
    <font>
      <sz val="11"/>
      <color rgb="FFFF0000"/>
      <name val="Times Armenian"/>
      <family val="2"/>
    </font>
    <font>
      <sz val="11"/>
      <color rgb="FFFF0000"/>
      <name val="Calibri"/>
      <family val="2"/>
      <scheme val="minor"/>
    </font>
    <font>
      <sz val="12"/>
      <color theme="1"/>
      <name val="GHEA Grapalat"/>
      <family val="3"/>
    </font>
    <font>
      <sz val="12"/>
      <color theme="1"/>
      <name val="Calibri"/>
      <family val="2"/>
      <charset val="1"/>
      <scheme val="minor"/>
    </font>
    <font>
      <sz val="12"/>
      <color theme="1"/>
      <name val="GHEA Grapalat"/>
      <family val="2"/>
    </font>
    <font>
      <sz val="12"/>
      <color rgb="FFFF0000"/>
      <name val="GHEA Grapalat"/>
      <family val="3"/>
    </font>
    <font>
      <b/>
      <sz val="12"/>
      <color theme="1"/>
      <name val="GHEA Grapalat"/>
      <family val="3"/>
    </font>
    <font>
      <sz val="12"/>
      <color theme="0"/>
      <name val="GHEA Grapalat"/>
      <family val="3"/>
    </font>
    <font>
      <sz val="12"/>
      <color rgb="FFFF0000"/>
      <name val="Arial Armenian"/>
      <family val="2"/>
    </font>
    <font>
      <b/>
      <sz val="12"/>
      <color rgb="FFC00000"/>
      <name val="GHEA Grapalat"/>
      <family val="3"/>
    </font>
    <font>
      <sz val="12"/>
      <color rgb="FF000000"/>
      <name val="GHEA Grapalat"/>
      <family val="3"/>
    </font>
    <font>
      <sz val="1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>
      <alignment horizontal="left" vertical="top" wrapText="1"/>
    </xf>
    <xf numFmtId="0" fontId="17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16" borderId="0" applyNumberFormat="0" applyBorder="0" applyAlignment="0" applyProtection="0"/>
    <xf numFmtId="0" fontId="19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20" borderId="0" applyNumberFormat="0" applyBorder="0" applyAlignment="0" applyProtection="0"/>
    <xf numFmtId="0" fontId="19" fillId="21" borderId="0" applyNumberFormat="0" applyBorder="0" applyAlignment="0" applyProtection="0"/>
    <xf numFmtId="0" fontId="20" fillId="21" borderId="0" applyNumberFormat="0" applyBorder="0" applyAlignment="0" applyProtection="0"/>
    <xf numFmtId="0" fontId="19" fillId="22" borderId="0" applyNumberFormat="0" applyBorder="0" applyAlignment="0" applyProtection="0"/>
    <xf numFmtId="0" fontId="20" fillId="22" borderId="0" applyNumberFormat="0" applyBorder="0" applyAlignment="0" applyProtection="0"/>
    <xf numFmtId="0" fontId="19" fillId="23" borderId="0" applyNumberFormat="0" applyBorder="0" applyAlignment="0" applyProtection="0"/>
    <xf numFmtId="0" fontId="20" fillId="23" borderId="0" applyNumberFormat="0" applyBorder="0" applyAlignment="0" applyProtection="0"/>
    <xf numFmtId="0" fontId="19" fillId="24" borderId="0" applyNumberFormat="0" applyBorder="0" applyAlignment="0" applyProtection="0"/>
    <xf numFmtId="0" fontId="20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13" applyNumberFormat="0" applyAlignment="0" applyProtection="0"/>
    <xf numFmtId="0" fontId="24" fillId="28" borderId="13" applyNumberFormat="0" applyAlignment="0" applyProtection="0"/>
    <xf numFmtId="0" fontId="25" fillId="29" borderId="14" applyNumberFormat="0" applyAlignment="0" applyProtection="0"/>
    <xf numFmtId="0" fontId="26" fillId="29" borderId="14" applyNumberFormat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1" fillId="30" borderId="0" applyNumberFormat="0" applyBorder="0" applyAlignment="0" applyProtection="0"/>
    <xf numFmtId="0" fontId="32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31" borderId="13" applyNumberFormat="0" applyAlignment="0" applyProtection="0"/>
    <xf numFmtId="0" fontId="39" fillId="31" borderId="13" applyNumberFormat="0" applyAlignment="0" applyProtection="0"/>
    <xf numFmtId="0" fontId="40" fillId="0" borderId="18" applyNumberFormat="0" applyFill="0" applyAlignment="0" applyProtection="0"/>
    <xf numFmtId="0" fontId="41" fillId="0" borderId="18" applyNumberFormat="0" applyFill="0" applyAlignment="0" applyProtection="0"/>
    <xf numFmtId="0" fontId="42" fillId="32" borderId="0" applyNumberFormat="0" applyBorder="0" applyAlignment="0" applyProtection="0"/>
    <xf numFmtId="0" fontId="43" fillId="32" borderId="0" applyNumberFormat="0" applyBorder="0" applyAlignment="0" applyProtection="0"/>
    <xf numFmtId="0" fontId="3" fillId="0" borderId="0"/>
    <xf numFmtId="0" fontId="2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4" fillId="0" borderId="0"/>
    <xf numFmtId="0" fontId="11" fillId="0" borderId="0"/>
    <xf numFmtId="0" fontId="1" fillId="0" borderId="0">
      <alignment horizontal="left" vertical="top" wrapText="1"/>
    </xf>
    <xf numFmtId="0" fontId="10" fillId="0" borderId="0"/>
    <xf numFmtId="0" fontId="3" fillId="0" borderId="0"/>
    <xf numFmtId="0" fontId="17" fillId="33" borderId="19" applyNumberFormat="0" applyFont="0" applyAlignment="0" applyProtection="0"/>
    <xf numFmtId="0" fontId="18" fillId="33" borderId="19" applyNumberFormat="0" applyFont="0" applyAlignment="0" applyProtection="0"/>
    <xf numFmtId="0" fontId="44" fillId="28" borderId="20" applyNumberFormat="0" applyAlignment="0" applyProtection="0"/>
    <xf numFmtId="0" fontId="45" fillId="28" borderId="20" applyNumberFormat="0" applyAlignment="0" applyProtection="0"/>
    <xf numFmtId="182" fontId="1" fillId="0" borderId="0" applyFill="0" applyBorder="0" applyProtection="0">
      <alignment horizontal="right" vertical="top"/>
    </xf>
    <xf numFmtId="183" fontId="1" fillId="0" borderId="0" applyFill="0" applyBorder="0" applyProtection="0">
      <alignment horizontal="right" vertical="top"/>
    </xf>
    <xf numFmtId="182" fontId="7" fillId="0" borderId="0" applyFill="0" applyBorder="0" applyProtection="0">
      <alignment horizontal="right" vertical="top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9" fillId="0" borderId="21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259">
    <xf numFmtId="0" fontId="0" fillId="0" borderId="0" xfId="0">
      <alignment horizontal="left" vertical="top" wrapText="1"/>
    </xf>
    <xf numFmtId="0" fontId="9" fillId="0" borderId="0" xfId="0" applyFont="1" applyFill="1" applyAlignment="1"/>
    <xf numFmtId="0" fontId="52" fillId="0" borderId="0" xfId="0" applyFont="1" applyFill="1" applyAlignment="1"/>
    <xf numFmtId="0" fontId="9" fillId="0" borderId="0" xfId="96" applyFont="1" applyFill="1" applyAlignme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wrapText="1"/>
    </xf>
    <xf numFmtId="184" fontId="9" fillId="0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/>
    <xf numFmtId="0" fontId="9" fillId="0" borderId="2" xfId="0" applyFont="1" applyFill="1" applyBorder="1" applyAlignment="1"/>
    <xf numFmtId="0" fontId="9" fillId="0" borderId="2" xfId="0" applyNumberFormat="1" applyFont="1" applyFill="1" applyBorder="1" applyAlignment="1">
      <alignment horizontal="center" vertical="center" wrapText="1"/>
    </xf>
    <xf numFmtId="183" fontId="9" fillId="0" borderId="2" xfId="66" applyNumberFormat="1" applyFont="1" applyFill="1" applyBorder="1"/>
    <xf numFmtId="191" fontId="9" fillId="0" borderId="0" xfId="0" applyNumberFormat="1" applyFont="1" applyFill="1" applyAlignment="1"/>
    <xf numFmtId="43" fontId="9" fillId="0" borderId="0" xfId="0" applyNumberFormat="1" applyFont="1" applyFill="1" applyAlignment="1"/>
    <xf numFmtId="183" fontId="9" fillId="0" borderId="0" xfId="0" applyNumberFormat="1" applyFont="1" applyFill="1" applyAlignment="1"/>
    <xf numFmtId="192" fontId="9" fillId="0" borderId="0" xfId="0" applyNumberFormat="1" applyFont="1" applyFill="1" applyAlignment="1"/>
    <xf numFmtId="0" fontId="52" fillId="0" borderId="0" xfId="0" applyFont="1" applyAlignment="1"/>
    <xf numFmtId="43" fontId="9" fillId="0" borderId="0" xfId="57" applyFont="1" applyFill="1" applyAlignment="1">
      <alignment horizontal="center" wrapText="1"/>
    </xf>
    <xf numFmtId="183" fontId="52" fillId="0" borderId="0" xfId="57" applyNumberFormat="1" applyFont="1" applyFill="1" applyAlignment="1">
      <alignment horizontal="right"/>
    </xf>
    <xf numFmtId="183" fontId="9" fillId="0" borderId="2" xfId="57" applyNumberFormat="1" applyFont="1" applyFill="1" applyBorder="1" applyAlignment="1">
      <alignment horizontal="center" vertical="center" wrapText="1"/>
    </xf>
    <xf numFmtId="183" fontId="9" fillId="0" borderId="2" xfId="57" applyNumberFormat="1" applyFont="1" applyFill="1" applyBorder="1" applyAlignment="1">
      <alignment horizontal="center" vertical="center"/>
    </xf>
    <xf numFmtId="185" fontId="2" fillId="0" borderId="0" xfId="91" applyNumberFormat="1" applyFont="1" applyFill="1" applyBorder="1" applyAlignment="1">
      <alignment horizontal="right" vertical="center"/>
    </xf>
    <xf numFmtId="185" fontId="2" fillId="0" borderId="2" xfId="91" applyNumberFormat="1" applyFont="1" applyBorder="1" applyAlignment="1">
      <alignment vertical="center" wrapText="1"/>
    </xf>
    <xf numFmtId="185" fontId="12" fillId="0" borderId="2" xfId="62" applyNumberFormat="1" applyFont="1" applyBorder="1" applyAlignment="1">
      <alignment horizontal="center" vertical="center" wrapText="1"/>
    </xf>
    <xf numFmtId="185" fontId="2" fillId="0" borderId="2" xfId="64" applyNumberFormat="1" applyFont="1" applyBorder="1" applyAlignment="1">
      <alignment horizontal="center" vertical="center" wrapText="1"/>
    </xf>
    <xf numFmtId="0" fontId="52" fillId="0" borderId="0" xfId="0" applyFont="1" applyFill="1" applyAlignment="1">
      <alignment horizontal="right" vertical="center"/>
    </xf>
    <xf numFmtId="0" fontId="52" fillId="0" borderId="0" xfId="0" applyFont="1" applyFill="1" applyAlignment="1">
      <alignment vertical="center"/>
    </xf>
    <xf numFmtId="0" fontId="9" fillId="0" borderId="0" xfId="0" applyFont="1" applyBorder="1" applyAlignment="1">
      <alignment vertical="center" wrapText="1"/>
    </xf>
    <xf numFmtId="0" fontId="53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183" fontId="54" fillId="0" borderId="0" xfId="57" applyNumberFormat="1" applyFont="1" applyFill="1" applyAlignment="1">
      <alignment horizontal="right"/>
    </xf>
    <xf numFmtId="0" fontId="9" fillId="0" borderId="0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96" applyFont="1" applyFill="1" applyBorder="1" applyAlignment="1">
      <alignment horizontal="center" vertical="center" wrapText="1"/>
    </xf>
    <xf numFmtId="183" fontId="8" fillId="0" borderId="2" xfId="58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183" fontId="8" fillId="0" borderId="2" xfId="56" applyNumberFormat="1" applyFont="1" applyFill="1" applyBorder="1" applyAlignment="1">
      <alignment horizontal="center" vertical="center" wrapText="1"/>
    </xf>
    <xf numFmtId="184" fontId="53" fillId="0" borderId="0" xfId="0" applyNumberFormat="1" applyFont="1" applyAlignment="1">
      <alignment horizontal="left" vertical="top" wrapText="1"/>
    </xf>
    <xf numFmtId="43" fontId="53" fillId="0" borderId="0" xfId="0" applyNumberFormat="1" applyFont="1" applyAlignment="1">
      <alignment horizontal="left" vertical="top" wrapText="1"/>
    </xf>
    <xf numFmtId="43" fontId="53" fillId="0" borderId="0" xfId="58" applyFont="1" applyAlignment="1">
      <alignment horizontal="left" vertical="top" wrapText="1"/>
    </xf>
    <xf numFmtId="183" fontId="2" fillId="34" borderId="2" xfId="55" applyNumberFormat="1" applyFont="1" applyFill="1" applyBorder="1" applyAlignment="1">
      <alignment vertical="center" wrapText="1"/>
    </xf>
    <xf numFmtId="0" fontId="14" fillId="34" borderId="2" xfId="0" applyFont="1" applyFill="1" applyBorder="1" applyAlignment="1">
      <alignment horizontal="center" vertical="center" wrapText="1"/>
    </xf>
    <xf numFmtId="0" fontId="2" fillId="34" borderId="2" xfId="0" applyFont="1" applyFill="1" applyBorder="1" applyAlignment="1">
      <alignment horizontal="center" vertical="center" wrapText="1"/>
    </xf>
    <xf numFmtId="0" fontId="2" fillId="34" borderId="2" xfId="0" applyFont="1" applyFill="1" applyBorder="1" applyAlignment="1">
      <alignment vertical="center" wrapText="1"/>
    </xf>
    <xf numFmtId="0" fontId="9" fillId="34" borderId="2" xfId="0" applyFont="1" applyFill="1" applyBorder="1" applyAlignment="1">
      <alignment horizontal="center" vertical="center" wrapText="1"/>
    </xf>
    <xf numFmtId="0" fontId="9" fillId="34" borderId="2" xfId="0" applyFont="1" applyFill="1" applyBorder="1" applyAlignment="1">
      <alignment horizontal="left" vertical="center" wrapText="1"/>
    </xf>
    <xf numFmtId="0" fontId="2" fillId="34" borderId="2" xfId="0" applyFont="1" applyFill="1" applyBorder="1" applyAlignment="1">
      <alignment horizontal="left" vertical="center" wrapText="1"/>
    </xf>
    <xf numFmtId="183" fontId="9" fillId="34" borderId="2" xfId="55" applyNumberFormat="1" applyFont="1" applyFill="1" applyBorder="1" applyAlignment="1">
      <alignment vertical="center" wrapText="1"/>
    </xf>
    <xf numFmtId="0" fontId="52" fillId="34" borderId="2" xfId="0" applyFont="1" applyFill="1" applyBorder="1" applyAlignment="1">
      <alignment vertical="center" wrapText="1"/>
    </xf>
    <xf numFmtId="183" fontId="2" fillId="34" borderId="2" xfId="57" applyNumberFormat="1" applyFont="1" applyFill="1" applyBorder="1" applyAlignment="1">
      <alignment horizontal="center" vertical="center" wrapText="1"/>
    </xf>
    <xf numFmtId="0" fontId="9" fillId="34" borderId="0" xfId="0" applyFont="1" applyFill="1" applyAlignment="1">
      <alignment horizontal="center" vertical="center" wrapText="1"/>
    </xf>
    <xf numFmtId="4" fontId="9" fillId="34" borderId="0" xfId="0" applyNumberFormat="1" applyFont="1" applyFill="1" applyAlignment="1">
      <alignment horizontal="center" vertical="center" wrapText="1"/>
    </xf>
    <xf numFmtId="183" fontId="9" fillId="34" borderId="2" xfId="57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0" fontId="9" fillId="34" borderId="0" xfId="0" applyFont="1" applyFill="1" applyAlignment="1">
      <alignment wrapText="1"/>
    </xf>
    <xf numFmtId="0" fontId="9" fillId="34" borderId="0" xfId="0" applyFont="1" applyFill="1" applyAlignment="1"/>
    <xf numFmtId="0" fontId="9" fillId="34" borderId="2" xfId="0" applyFont="1" applyFill="1" applyBorder="1" applyAlignment="1">
      <alignment horizontal="center" wrapText="1"/>
    </xf>
    <xf numFmtId="193" fontId="9" fillId="34" borderId="2" xfId="0" applyNumberFormat="1" applyFont="1" applyFill="1" applyBorder="1" applyAlignment="1">
      <alignment vertical="center" wrapText="1"/>
    </xf>
    <xf numFmtId="183" fontId="9" fillId="34" borderId="2" xfId="0" applyNumberFormat="1" applyFont="1" applyFill="1" applyBorder="1" applyAlignment="1">
      <alignment vertical="center" wrapText="1"/>
    </xf>
    <xf numFmtId="0" fontId="9" fillId="34" borderId="2" xfId="0" applyFont="1" applyFill="1" applyBorder="1" applyAlignment="1">
      <alignment vertical="center" wrapText="1"/>
    </xf>
    <xf numFmtId="0" fontId="9" fillId="34" borderId="2" xfId="0" applyFont="1" applyFill="1" applyBorder="1" applyAlignment="1">
      <alignment wrapText="1"/>
    </xf>
    <xf numFmtId="183" fontId="2" fillId="34" borderId="2" xfId="0" applyNumberFormat="1" applyFont="1" applyFill="1" applyBorder="1" applyAlignment="1">
      <alignment vertical="center" wrapText="1"/>
    </xf>
    <xf numFmtId="43" fontId="9" fillId="34" borderId="0" xfId="0" applyNumberFormat="1" applyFont="1" applyFill="1" applyAlignment="1">
      <alignment wrapText="1"/>
    </xf>
    <xf numFmtId="0" fontId="9" fillId="34" borderId="0" xfId="0" applyFont="1" applyFill="1" applyBorder="1" applyAlignment="1"/>
    <xf numFmtId="0" fontId="9" fillId="0" borderId="0" xfId="0" applyFont="1" applyFill="1">
      <alignment horizontal="left" vertical="top" wrapText="1"/>
    </xf>
    <xf numFmtId="185" fontId="52" fillId="2" borderId="2" xfId="95" applyNumberFormat="1" applyFont="1" applyFill="1" applyBorder="1" applyAlignment="1">
      <alignment horizontal="center" vertical="center" wrapText="1"/>
    </xf>
    <xf numFmtId="0" fontId="9" fillId="0" borderId="0" xfId="0" applyFont="1">
      <alignment horizontal="left" vertical="top" wrapText="1"/>
    </xf>
    <xf numFmtId="185" fontId="52" fillId="0" borderId="2" xfId="95" applyNumberFormat="1" applyFont="1" applyFill="1" applyBorder="1" applyAlignment="1">
      <alignment horizontal="center" vertical="center" wrapText="1"/>
    </xf>
    <xf numFmtId="189" fontId="52" fillId="0" borderId="2" xfId="0" applyNumberFormat="1" applyFont="1" applyBorder="1" applyAlignment="1">
      <alignment horizontal="center" vertical="center"/>
    </xf>
    <xf numFmtId="0" fontId="52" fillId="2" borderId="2" xfId="0" applyFont="1" applyFill="1" applyBorder="1" applyAlignment="1">
      <alignment horizontal="left" vertical="center" wrapText="1"/>
    </xf>
    <xf numFmtId="183" fontId="52" fillId="0" borderId="2" xfId="55" applyNumberFormat="1" applyFont="1" applyFill="1" applyBorder="1" applyAlignment="1">
      <alignment horizontal="right" vertical="center" wrapText="1"/>
    </xf>
    <xf numFmtId="0" fontId="52" fillId="0" borderId="2" xfId="0" applyFont="1" applyBorder="1" applyAlignment="1">
      <alignment horizontal="left" vertical="center" wrapText="1"/>
    </xf>
    <xf numFmtId="3" fontId="52" fillId="0" borderId="2" xfId="0" applyNumberFormat="1" applyFont="1" applyBorder="1" applyAlignment="1">
      <alignment horizontal="center" vertical="center"/>
    </xf>
    <xf numFmtId="0" fontId="52" fillId="0" borderId="2" xfId="0" applyFont="1" applyFill="1" applyBorder="1" applyAlignment="1">
      <alignment horizontal="left" vertical="center" wrapText="1"/>
    </xf>
    <xf numFmtId="189" fontId="52" fillId="0" borderId="2" xfId="0" applyNumberFormat="1" applyFont="1" applyBorder="1" applyAlignment="1">
      <alignment horizontal="center" vertical="center" wrapText="1"/>
    </xf>
    <xf numFmtId="0" fontId="52" fillId="34" borderId="2" xfId="0" applyFont="1" applyFill="1" applyBorder="1" applyAlignment="1">
      <alignment horizontal="left" vertical="center" wrapText="1"/>
    </xf>
    <xf numFmtId="189" fontId="52" fillId="0" borderId="2" xfId="0" quotePrefix="1" applyNumberFormat="1" applyFont="1" applyBorder="1" applyAlignment="1">
      <alignment horizontal="center" vertical="center" wrapText="1"/>
    </xf>
    <xf numFmtId="0" fontId="8" fillId="0" borderId="0" xfId="0" applyFo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right"/>
    </xf>
    <xf numFmtId="0" fontId="54" fillId="0" borderId="0" xfId="0" applyFont="1" applyFill="1" applyAlignment="1"/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182" fontId="15" fillId="0" borderId="2" xfId="103" applyNumberFormat="1" applyFont="1" applyBorder="1" applyAlignment="1">
      <alignment horizontal="right" vertical="top"/>
    </xf>
    <xf numFmtId="182" fontId="8" fillId="0" borderId="2" xfId="101" applyNumberFormat="1" applyFont="1" applyBorder="1" applyAlignment="1">
      <alignment horizontal="right" vertical="top"/>
    </xf>
    <xf numFmtId="0" fontId="9" fillId="0" borderId="0" xfId="0" applyFont="1" applyFill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9" fillId="34" borderId="4" xfId="0" applyFont="1" applyFill="1" applyBorder="1" applyAlignment="1">
      <alignment horizontal="left" vertical="top" wrapText="1"/>
    </xf>
    <xf numFmtId="0" fontId="9" fillId="34" borderId="5" xfId="0" applyFont="1" applyFill="1" applyBorder="1" applyAlignment="1">
      <alignment horizontal="left" vertical="top" wrapText="1"/>
    </xf>
    <xf numFmtId="0" fontId="2" fillId="34" borderId="6" xfId="0" applyFont="1" applyFill="1" applyBorder="1" applyAlignment="1">
      <alignment horizontal="left" vertical="center" wrapText="1"/>
    </xf>
    <xf numFmtId="183" fontId="2" fillId="34" borderId="2" xfId="55" applyNumberFormat="1" applyFont="1" applyFill="1" applyBorder="1" applyAlignment="1">
      <alignment horizontal="center" vertical="center"/>
    </xf>
    <xf numFmtId="0" fontId="9" fillId="0" borderId="2" xfId="0" applyFont="1" applyBorder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82" fontId="2" fillId="0" borderId="2" xfId="103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left" vertical="top" wrapText="1"/>
    </xf>
    <xf numFmtId="0" fontId="13" fillId="0" borderId="2" xfId="0" applyFont="1" applyBorder="1">
      <alignment horizontal="left" vertical="top" wrapText="1"/>
    </xf>
    <xf numFmtId="182" fontId="9" fillId="0" borderId="2" xfId="101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 wrapText="1"/>
    </xf>
    <xf numFmtId="43" fontId="9" fillId="0" borderId="0" xfId="55" applyFont="1" applyAlignment="1">
      <alignment horizontal="left" vertical="top" wrapText="1"/>
    </xf>
    <xf numFmtId="0" fontId="9" fillId="0" borderId="0" xfId="0" applyFont="1" applyBorder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184" fontId="2" fillId="0" borderId="2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>
      <alignment horizontal="left" vertical="top" wrapText="1"/>
    </xf>
    <xf numFmtId="0" fontId="13" fillId="0" borderId="7" xfId="0" applyFont="1" applyBorder="1">
      <alignment horizontal="left" vertical="top" wrapText="1"/>
    </xf>
    <xf numFmtId="182" fontId="9" fillId="0" borderId="7" xfId="101" applyNumberFormat="1" applyFont="1" applyBorder="1" applyAlignment="1">
      <alignment horizontal="right" vertical="top"/>
    </xf>
    <xf numFmtId="182" fontId="2" fillId="35" borderId="2" xfId="101" applyFont="1" applyFill="1" applyBorder="1" applyAlignment="1" applyProtection="1">
      <alignment horizontal="right" vertical="top"/>
    </xf>
    <xf numFmtId="0" fontId="9" fillId="34" borderId="2" xfId="0" applyFont="1" applyFill="1" applyBorder="1" applyAlignment="1">
      <alignment horizontal="left" vertical="top" wrapText="1"/>
    </xf>
    <xf numFmtId="183" fontId="2" fillId="34" borderId="2" xfId="55" applyNumberFormat="1" applyFont="1" applyFill="1" applyBorder="1" applyAlignment="1">
      <alignment horizontal="left" vertical="top" wrapText="1"/>
    </xf>
    <xf numFmtId="183" fontId="9" fillId="34" borderId="2" xfId="55" applyNumberFormat="1" applyFont="1" applyFill="1" applyBorder="1" applyAlignment="1">
      <alignment horizontal="left" vertical="top" wrapText="1"/>
    </xf>
    <xf numFmtId="43" fontId="55" fillId="34" borderId="2" xfId="55" applyFont="1" applyFill="1" applyBorder="1" applyAlignment="1">
      <alignment horizontal="left" vertical="top" wrapText="1"/>
    </xf>
    <xf numFmtId="183" fontId="9" fillId="34" borderId="2" xfId="55" applyNumberFormat="1" applyFont="1" applyFill="1" applyBorder="1" applyAlignment="1">
      <alignment vertical="center"/>
    </xf>
    <xf numFmtId="0" fontId="55" fillId="34" borderId="2" xfId="0" applyFont="1" applyFill="1" applyBorder="1" applyAlignment="1">
      <alignment horizontal="left" vertical="top" wrapText="1"/>
    </xf>
    <xf numFmtId="0" fontId="9" fillId="34" borderId="2" xfId="0" applyFont="1" applyFill="1" applyBorder="1">
      <alignment horizontal="left" vertical="top" wrapText="1"/>
    </xf>
    <xf numFmtId="0" fontId="13" fillId="34" borderId="2" xfId="0" applyFont="1" applyFill="1" applyBorder="1">
      <alignment horizontal="left" vertical="top" wrapText="1"/>
    </xf>
    <xf numFmtId="182" fontId="9" fillId="34" borderId="2" xfId="101" applyNumberFormat="1" applyFont="1" applyFill="1" applyBorder="1" applyAlignment="1">
      <alignment horizontal="right" vertical="top"/>
    </xf>
    <xf numFmtId="189" fontId="9" fillId="0" borderId="2" xfId="0" applyNumberFormat="1" applyFont="1" applyBorder="1">
      <alignment horizontal="left" vertical="top" wrapText="1"/>
    </xf>
    <xf numFmtId="4" fontId="9" fillId="0" borderId="2" xfId="0" applyNumberFormat="1" applyFont="1" applyBorder="1">
      <alignment horizontal="left" vertical="top" wrapText="1"/>
    </xf>
    <xf numFmtId="0" fontId="56" fillId="34" borderId="2" xfId="0" applyFont="1" applyFill="1" applyBorder="1" applyAlignment="1">
      <alignment horizontal="left" vertical="center" wrapText="1"/>
    </xf>
    <xf numFmtId="183" fontId="55" fillId="34" borderId="2" xfId="55" applyNumberFormat="1" applyFont="1" applyFill="1" applyBorder="1" applyAlignment="1">
      <alignment horizontal="left" vertical="top" wrapText="1"/>
    </xf>
    <xf numFmtId="0" fontId="55" fillId="0" borderId="0" xfId="0" applyFont="1" applyFill="1">
      <alignment horizontal="left" vertical="top" wrapText="1"/>
    </xf>
    <xf numFmtId="0" fontId="9" fillId="34" borderId="2" xfId="0" applyFont="1" applyFill="1" applyBorder="1" applyAlignment="1">
      <alignment vertical="top" wrapText="1"/>
    </xf>
    <xf numFmtId="183" fontId="9" fillId="0" borderId="0" xfId="55" applyNumberFormat="1" applyFont="1" applyFill="1" applyAlignment="1">
      <alignment horizontal="center" vertical="center" wrapText="1"/>
    </xf>
    <xf numFmtId="185" fontId="9" fillId="0" borderId="0" xfId="91" applyNumberFormat="1" applyFont="1" applyFill="1" applyBorder="1"/>
    <xf numFmtId="185" fontId="2" fillId="0" borderId="0" xfId="91" applyNumberFormat="1" applyFont="1" applyFill="1" applyBorder="1" applyAlignment="1">
      <alignment vertical="center"/>
    </xf>
    <xf numFmtId="185" fontId="9" fillId="0" borderId="0" xfId="91" applyNumberFormat="1" applyFont="1" applyFill="1" applyBorder="1" applyAlignment="1">
      <alignment vertical="center" wrapText="1"/>
    </xf>
    <xf numFmtId="185" fontId="2" fillId="0" borderId="0" xfId="91" applyNumberFormat="1" applyFont="1" applyFill="1" applyBorder="1" applyAlignment="1">
      <alignment horizontal="center" vertical="center" wrapText="1"/>
    </xf>
    <xf numFmtId="185" fontId="57" fillId="0" borderId="0" xfId="91" applyNumberFormat="1" applyFont="1" applyAlignment="1">
      <alignment vertical="center" wrapText="1"/>
    </xf>
    <xf numFmtId="185" fontId="9" fillId="0" borderId="0" xfId="91" applyNumberFormat="1" applyFont="1"/>
    <xf numFmtId="185" fontId="2" fillId="0" borderId="2" xfId="64" applyNumberFormat="1" applyFont="1" applyBorder="1" applyAlignment="1">
      <alignment horizontal="center" wrapText="1"/>
    </xf>
    <xf numFmtId="185" fontId="9" fillId="0" borderId="0" xfId="91" applyNumberFormat="1" applyFont="1" applyAlignment="1">
      <alignment vertical="center" wrapText="1"/>
    </xf>
    <xf numFmtId="185" fontId="12" fillId="0" borderId="2" xfId="89" applyNumberFormat="1" applyFont="1" applyBorder="1" applyAlignment="1">
      <alignment horizontal="left" vertical="center" wrapText="1"/>
    </xf>
    <xf numFmtId="185" fontId="58" fillId="0" borderId="2" xfId="0" applyNumberFormat="1" applyFont="1" applyBorder="1" applyAlignment="1"/>
    <xf numFmtId="0" fontId="8" fillId="0" borderId="0" xfId="0" applyFont="1" applyAlignment="1"/>
    <xf numFmtId="49" fontId="9" fillId="0" borderId="2" xfId="91" applyNumberFormat="1" applyFont="1" applyFill="1" applyBorder="1" applyAlignment="1"/>
    <xf numFmtId="185" fontId="9" fillId="0" borderId="2" xfId="91" applyNumberFormat="1" applyFont="1" applyFill="1" applyBorder="1" applyAlignment="1"/>
    <xf numFmtId="185" fontId="2" fillId="0" borderId="2" xfId="95" applyNumberFormat="1" applyFont="1" applyFill="1" applyBorder="1" applyAlignment="1">
      <alignment horizontal="left" vertical="center" wrapText="1"/>
    </xf>
    <xf numFmtId="185" fontId="2" fillId="0" borderId="2" xfId="64" applyNumberFormat="1" applyFont="1" applyFill="1" applyBorder="1" applyAlignment="1">
      <alignment horizontal="center" vertical="center" wrapText="1"/>
    </xf>
    <xf numFmtId="49" fontId="2" fillId="0" borderId="2" xfId="91" applyNumberFormat="1" applyFont="1" applyFill="1" applyBorder="1" applyAlignment="1" applyProtection="1">
      <alignment horizontal="center" vertical="top" wrapText="1"/>
      <protection locked="0"/>
    </xf>
    <xf numFmtId="185" fontId="2" fillId="0" borderId="2" xfId="91" applyNumberFormat="1" applyFont="1" applyFill="1" applyBorder="1" applyAlignment="1">
      <alignment horizontal="center"/>
    </xf>
    <xf numFmtId="185" fontId="2" fillId="0" borderId="2" xfId="91" applyNumberFormat="1" applyFont="1" applyFill="1" applyBorder="1" applyAlignment="1">
      <alignment vertical="center" wrapText="1"/>
    </xf>
    <xf numFmtId="49" fontId="9" fillId="0" borderId="2" xfId="91" applyNumberFormat="1" applyFont="1" applyFill="1" applyBorder="1" applyAlignment="1" applyProtection="1">
      <alignment horizontal="center" vertical="top" wrapText="1"/>
      <protection locked="0"/>
    </xf>
    <xf numFmtId="49" fontId="9" fillId="0" borderId="2" xfId="91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95" applyNumberFormat="1" applyFont="1" applyFill="1" applyBorder="1" applyAlignment="1">
      <alignment horizontal="left" vertical="center" wrapText="1"/>
    </xf>
    <xf numFmtId="185" fontId="9" fillId="0" borderId="2" xfId="64" applyNumberFormat="1" applyFont="1" applyFill="1" applyBorder="1" applyAlignment="1">
      <alignment horizontal="center" vertical="center" wrapText="1"/>
    </xf>
    <xf numFmtId="185" fontId="9" fillId="0" borderId="2" xfId="89" applyNumberFormat="1" applyFont="1" applyFill="1" applyBorder="1" applyAlignment="1">
      <alignment horizontal="left" vertical="center"/>
    </xf>
    <xf numFmtId="185" fontId="12" fillId="0" borderId="2" xfId="89" applyNumberFormat="1" applyFont="1" applyFill="1" applyBorder="1" applyAlignment="1">
      <alignment horizontal="left" vertical="center" wrapText="1"/>
    </xf>
    <xf numFmtId="185" fontId="12" fillId="0" borderId="2" xfId="64" applyNumberFormat="1" applyFont="1" applyFill="1" applyBorder="1" applyAlignment="1">
      <alignment horizontal="center" vertical="center" wrapText="1"/>
    </xf>
    <xf numFmtId="185" fontId="9" fillId="0" borderId="2" xfId="89" applyNumberFormat="1" applyFont="1" applyFill="1" applyBorder="1" applyAlignment="1">
      <alignment horizontal="left" vertical="center" wrapText="1"/>
    </xf>
    <xf numFmtId="0" fontId="59" fillId="0" borderId="0" xfId="87" applyFont="1" applyFill="1"/>
    <xf numFmtId="0" fontId="52" fillId="0" borderId="0" xfId="87" applyFont="1" applyFill="1"/>
    <xf numFmtId="0" fontId="9" fillId="0" borderId="0" xfId="87" applyFont="1" applyFill="1"/>
    <xf numFmtId="43" fontId="52" fillId="0" borderId="0" xfId="87" applyNumberFormat="1" applyFont="1" applyFill="1"/>
    <xf numFmtId="183" fontId="9" fillId="0" borderId="0" xfId="87" applyNumberFormat="1" applyFont="1" applyFill="1"/>
    <xf numFmtId="0" fontId="60" fillId="0" borderId="2" xfId="0" applyFont="1" applyBorder="1" applyAlignment="1">
      <alignment horizontal="center" vertical="center" wrapText="1"/>
    </xf>
    <xf numFmtId="0" fontId="56" fillId="0" borderId="2" xfId="86" applyFont="1" applyFill="1" applyBorder="1" applyAlignment="1">
      <alignment horizontal="center" vertical="center" wrapText="1"/>
    </xf>
    <xf numFmtId="0" fontId="52" fillId="0" borderId="2" xfId="86" applyFont="1" applyFill="1" applyBorder="1" applyAlignment="1">
      <alignment wrapText="1"/>
    </xf>
    <xf numFmtId="185" fontId="2" fillId="0" borderId="2" xfId="60" applyNumberFormat="1" applyFont="1" applyFill="1" applyBorder="1" applyAlignment="1">
      <alignment horizontal="center" vertical="center" wrapText="1"/>
    </xf>
    <xf numFmtId="185" fontId="2" fillId="0" borderId="3" xfId="60" applyNumberFormat="1" applyFont="1" applyFill="1" applyBorder="1" applyAlignment="1">
      <alignment horizontal="center" vertical="center" wrapText="1"/>
    </xf>
    <xf numFmtId="185" fontId="2" fillId="0" borderId="2" xfId="95" applyNumberFormat="1" applyFont="1" applyFill="1" applyBorder="1" applyAlignment="1">
      <alignment vertical="center" wrapText="1"/>
    </xf>
    <xf numFmtId="196" fontId="9" fillId="0" borderId="2" xfId="95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top" wrapText="1"/>
    </xf>
    <xf numFmtId="185" fontId="9" fillId="0" borderId="8" xfId="6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/>
    </xf>
    <xf numFmtId="49" fontId="9" fillId="0" borderId="3" xfId="86" applyNumberFormat="1" applyFont="1" applyFill="1" applyBorder="1" applyAlignment="1" applyProtection="1">
      <alignment horizontal="center" vertical="center" wrapText="1"/>
      <protection locked="0"/>
    </xf>
    <xf numFmtId="185" fontId="9" fillId="0" borderId="2" xfId="91" applyNumberFormat="1" applyFont="1" applyFill="1" applyBorder="1" applyAlignment="1">
      <alignment vertical="center" wrapText="1"/>
    </xf>
    <xf numFmtId="49" fontId="9" fillId="0" borderId="6" xfId="86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95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/>
    <xf numFmtId="43" fontId="52" fillId="0" borderId="0" xfId="63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3" fontId="52" fillId="0" borderId="0" xfId="63" applyFont="1" applyFill="1" applyBorder="1"/>
    <xf numFmtId="0" fontId="52" fillId="0" borderId="0" xfId="0" applyFont="1" applyFill="1" applyBorder="1" applyAlignment="1"/>
    <xf numFmtId="0" fontId="2" fillId="0" borderId="2" xfId="0" applyFont="1" applyFill="1" applyBorder="1" applyAlignment="1">
      <alignment wrapText="1"/>
    </xf>
    <xf numFmtId="183" fontId="2" fillId="0" borderId="2" xfId="59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183" fontId="2" fillId="0" borderId="2" xfId="102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vertical="center" wrapText="1"/>
    </xf>
    <xf numFmtId="183" fontId="2" fillId="0" borderId="2" xfId="59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vertical="top" wrapText="1"/>
    </xf>
    <xf numFmtId="183" fontId="2" fillId="0" borderId="2" xfId="61" applyNumberFormat="1" applyFont="1" applyFill="1" applyBorder="1" applyAlignment="1">
      <alignment vertical="top"/>
    </xf>
    <xf numFmtId="0" fontId="13" fillId="0" borderId="2" xfId="0" applyFont="1" applyBorder="1" applyAlignment="1">
      <alignment vertical="top" wrapText="1"/>
    </xf>
    <xf numFmtId="183" fontId="13" fillId="0" borderId="2" xfId="61" applyNumberFormat="1" applyFont="1" applyFill="1" applyBorder="1" applyAlignment="1">
      <alignment vertical="top"/>
    </xf>
    <xf numFmtId="0" fontId="9" fillId="0" borderId="2" xfId="0" applyFont="1" applyBorder="1" applyAlignment="1">
      <alignment vertical="top" wrapText="1"/>
    </xf>
    <xf numFmtId="183" fontId="9" fillId="0" borderId="2" xfId="61" applyNumberFormat="1" applyFont="1" applyFill="1" applyBorder="1" applyAlignment="1">
      <alignment vertical="top"/>
    </xf>
    <xf numFmtId="43" fontId="2" fillId="0" borderId="2" xfId="57" applyFont="1" applyFill="1" applyBorder="1" applyAlignment="1">
      <alignment vertical="center" wrapText="1"/>
    </xf>
    <xf numFmtId="183" fontId="2" fillId="34" borderId="2" xfId="57" applyNumberFormat="1" applyFont="1" applyFill="1" applyBorder="1" applyAlignment="1">
      <alignment horizontal="left" vertical="center"/>
    </xf>
    <xf numFmtId="43" fontId="9" fillId="0" borderId="0" xfId="57" applyFont="1" applyFill="1"/>
    <xf numFmtId="49" fontId="9" fillId="0" borderId="2" xfId="57" applyNumberFormat="1" applyFont="1" applyFill="1" applyBorder="1" applyAlignment="1">
      <alignment horizontal="left" vertical="center" wrapText="1"/>
    </xf>
    <xf numFmtId="183" fontId="9" fillId="0" borderId="2" xfId="57" applyNumberFormat="1" applyFont="1" applyFill="1" applyBorder="1" applyAlignment="1">
      <alignment horizontal="left" vertical="center"/>
    </xf>
    <xf numFmtId="43" fontId="9" fillId="0" borderId="0" xfId="57" applyFont="1" applyFill="1" applyAlignment="1">
      <alignment wrapText="1"/>
    </xf>
    <xf numFmtId="183" fontId="2" fillId="0" borderId="2" xfId="57" applyNumberFormat="1" applyFont="1" applyFill="1" applyBorder="1" applyAlignment="1">
      <alignment horizontal="left" vertical="center"/>
    </xf>
    <xf numFmtId="43" fontId="9" fillId="0" borderId="0" xfId="57" applyFont="1" applyFill="1" applyBorder="1"/>
    <xf numFmtId="43" fontId="9" fillId="0" borderId="2" xfId="57" applyFont="1" applyFill="1" applyBorder="1" applyAlignment="1">
      <alignment vertical="center" wrapText="1"/>
    </xf>
    <xf numFmtId="183" fontId="9" fillId="0" borderId="2" xfId="57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52" fillId="0" borderId="0" xfId="0" applyFont="1" applyFill="1" applyAlignment="1">
      <alignment horizontal="center" vertical="center" wrapText="1"/>
    </xf>
    <xf numFmtId="0" fontId="9" fillId="0" borderId="0" xfId="94" applyFont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43" fontId="9" fillId="0" borderId="3" xfId="57" applyFont="1" applyFill="1" applyBorder="1" applyAlignment="1">
      <alignment horizontal="center" vertical="center" wrapText="1"/>
    </xf>
    <xf numFmtId="43" fontId="9" fillId="0" borderId="6" xfId="57" applyFont="1" applyFill="1" applyBorder="1" applyAlignment="1">
      <alignment horizontal="center" vertical="center" wrapText="1"/>
    </xf>
    <xf numFmtId="0" fontId="56" fillId="0" borderId="2" xfId="86" applyFont="1" applyFill="1" applyBorder="1" applyAlignment="1">
      <alignment horizontal="center" vertical="center" wrapText="1"/>
    </xf>
    <xf numFmtId="49" fontId="9" fillId="0" borderId="2" xfId="86" applyNumberFormat="1" applyFont="1" applyFill="1" applyBorder="1" applyAlignment="1">
      <alignment horizontal="center"/>
    </xf>
    <xf numFmtId="49" fontId="9" fillId="0" borderId="2" xfId="86" applyNumberFormat="1" applyFont="1" applyFill="1" applyBorder="1" applyAlignment="1" applyProtection="1">
      <alignment horizontal="center" vertical="center" wrapText="1"/>
      <protection locked="0"/>
    </xf>
    <xf numFmtId="185" fontId="9" fillId="0" borderId="2" xfId="60" applyNumberFormat="1" applyFont="1" applyFill="1" applyBorder="1" applyAlignment="1">
      <alignment horizontal="center" vertical="center" wrapText="1"/>
    </xf>
    <xf numFmtId="185" fontId="9" fillId="0" borderId="3" xfId="60" applyNumberFormat="1" applyFont="1" applyFill="1" applyBorder="1" applyAlignment="1">
      <alignment horizontal="center" vertical="center" wrapText="1"/>
    </xf>
    <xf numFmtId="185" fontId="9" fillId="0" borderId="8" xfId="60" applyNumberFormat="1" applyFont="1" applyFill="1" applyBorder="1" applyAlignment="1">
      <alignment horizontal="center" vertical="center" wrapText="1"/>
    </xf>
    <xf numFmtId="185" fontId="9" fillId="0" borderId="6" xfId="60" applyNumberFormat="1" applyFont="1" applyFill="1" applyBorder="1" applyAlignment="1">
      <alignment horizontal="center" vertical="center" wrapText="1"/>
    </xf>
    <xf numFmtId="49" fontId="9" fillId="0" borderId="2" xfId="95" applyNumberFormat="1" applyFont="1" applyFill="1" applyBorder="1" applyAlignment="1">
      <alignment horizontal="center" vertical="center" wrapText="1"/>
    </xf>
    <xf numFmtId="49" fontId="9" fillId="0" borderId="3" xfId="86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86" applyNumberFormat="1" applyFont="1" applyFill="1" applyBorder="1" applyAlignment="1" applyProtection="1">
      <alignment horizontal="center" vertical="center" wrapText="1"/>
      <protection locked="0"/>
    </xf>
    <xf numFmtId="49" fontId="9" fillId="0" borderId="6" xfId="86" applyNumberFormat="1" applyFont="1" applyFill="1" applyBorder="1" applyAlignment="1" applyProtection="1">
      <alignment horizontal="center" vertical="center" wrapText="1"/>
      <protection locked="0"/>
    </xf>
    <xf numFmtId="0" fontId="6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/>
    </xf>
    <xf numFmtId="185" fontId="2" fillId="0" borderId="4" xfId="0" applyNumberFormat="1" applyFont="1" applyBorder="1" applyAlignment="1">
      <alignment horizontal="center" vertical="center" wrapText="1"/>
    </xf>
    <xf numFmtId="185" fontId="2" fillId="0" borderId="9" xfId="0" applyNumberFormat="1" applyFont="1" applyBorder="1" applyAlignment="1">
      <alignment horizontal="center" vertical="center" wrapText="1"/>
    </xf>
    <xf numFmtId="185" fontId="2" fillId="0" borderId="5" xfId="0" applyNumberFormat="1" applyFont="1" applyBorder="1" applyAlignment="1">
      <alignment horizontal="center" vertical="center" wrapText="1"/>
    </xf>
    <xf numFmtId="185" fontId="2" fillId="0" borderId="2" xfId="64" applyNumberFormat="1" applyFont="1" applyBorder="1" applyAlignment="1">
      <alignment horizontal="center" vertical="center" wrapText="1"/>
    </xf>
    <xf numFmtId="185" fontId="9" fillId="0" borderId="0" xfId="91" applyNumberFormat="1" applyFont="1" applyFill="1" applyBorder="1" applyAlignment="1">
      <alignment horizontal="right" vertical="center" wrapText="1"/>
    </xf>
    <xf numFmtId="185" fontId="2" fillId="0" borderId="2" xfId="91" applyNumberFormat="1" applyFont="1" applyBorder="1" applyAlignment="1">
      <alignment horizontal="center" vertical="center" wrapText="1"/>
    </xf>
    <xf numFmtId="185" fontId="2" fillId="0" borderId="2" xfId="62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 wrapText="1"/>
    </xf>
    <xf numFmtId="183" fontId="9" fillId="0" borderId="2" xfId="55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185" fontId="52" fillId="0" borderId="3" xfId="95" applyNumberFormat="1" applyFont="1" applyFill="1" applyBorder="1" applyAlignment="1">
      <alignment horizontal="center" vertical="center" wrapText="1"/>
    </xf>
    <xf numFmtId="185" fontId="52" fillId="0" borderId="8" xfId="95" applyNumberFormat="1" applyFont="1" applyFill="1" applyBorder="1" applyAlignment="1">
      <alignment horizontal="center" vertical="center" wrapText="1"/>
    </xf>
    <xf numFmtId="185" fontId="52" fillId="0" borderId="6" xfId="95" applyNumberFormat="1" applyFont="1" applyFill="1" applyBorder="1" applyAlignment="1">
      <alignment horizontal="center" vertical="center" wrapText="1"/>
    </xf>
    <xf numFmtId="189" fontId="52" fillId="2" borderId="3" xfId="0" applyNumberFormat="1" applyFont="1" applyFill="1" applyBorder="1" applyAlignment="1">
      <alignment horizontal="center" vertical="center" wrapText="1"/>
    </xf>
    <xf numFmtId="189" fontId="52" fillId="2" borderId="8" xfId="0" applyNumberFormat="1" applyFont="1" applyFill="1" applyBorder="1" applyAlignment="1">
      <alignment horizontal="center" vertical="center" wrapText="1"/>
    </xf>
    <xf numFmtId="189" fontId="52" fillId="2" borderId="6" xfId="0" applyNumberFormat="1" applyFont="1" applyFill="1" applyBorder="1" applyAlignment="1">
      <alignment horizontal="center" vertical="center" wrapText="1"/>
    </xf>
    <xf numFmtId="0" fontId="9" fillId="34" borderId="0" xfId="0" applyFont="1" applyFill="1" applyAlignment="1">
      <alignment horizontal="center" wrapText="1"/>
    </xf>
    <xf numFmtId="0" fontId="9" fillId="34" borderId="2" xfId="0" applyFont="1" applyFill="1" applyBorder="1" applyAlignment="1">
      <alignment horizontal="center" vertical="center" wrapText="1"/>
    </xf>
  </cellXfs>
  <cellStyles count="110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Comma" xfId="55" builtinId="3"/>
    <cellStyle name="Comma 11" xfId="56"/>
    <cellStyle name="Comma 15" xfId="57"/>
    <cellStyle name="Comma 2" xfId="58"/>
    <cellStyle name="Comma 2 2" xfId="59"/>
    <cellStyle name="Comma 2 2 2" xfId="60"/>
    <cellStyle name="Comma 2 2 2 3" xfId="61"/>
    <cellStyle name="Comma 2 3" xfId="62"/>
    <cellStyle name="Comma 2 5" xfId="63"/>
    <cellStyle name="Comma 3" xfId="64"/>
    <cellStyle name="Comma 4 2" xfId="65"/>
    <cellStyle name="Comma 5" xfId="66"/>
    <cellStyle name="Explanatory Text" xfId="67" builtinId="53" customBuiltin="1"/>
    <cellStyle name="Explanatory Text 2" xfId="68"/>
    <cellStyle name="Good" xfId="69" builtinId="26" customBuiltin="1"/>
    <cellStyle name="Good 2" xfId="70"/>
    <cellStyle name="Heading 1" xfId="71" builtinId="16" customBuiltin="1"/>
    <cellStyle name="Heading 1 2" xfId="72"/>
    <cellStyle name="Heading 2" xfId="73" builtinId="17" customBuiltin="1"/>
    <cellStyle name="Heading 2 2" xfId="74"/>
    <cellStyle name="Heading 3" xfId="75" builtinId="18" customBuiltin="1"/>
    <cellStyle name="Heading 3 2" xfId="76"/>
    <cellStyle name="Heading 4" xfId="77" builtinId="19" customBuiltin="1"/>
    <cellStyle name="Heading 4 2" xfId="78"/>
    <cellStyle name="Input" xfId="79" builtinId="20" customBuiltin="1"/>
    <cellStyle name="Input 2" xfId="80"/>
    <cellStyle name="Linked Cell" xfId="81" builtinId="24" customBuiltin="1"/>
    <cellStyle name="Linked Cell 2" xfId="82"/>
    <cellStyle name="Neutral" xfId="83" builtinId="28" customBuiltin="1"/>
    <cellStyle name="Neutral 2" xfId="84"/>
    <cellStyle name="Normal" xfId="0" builtinId="0" customBuiltin="1"/>
    <cellStyle name="Normal 11 2" xfId="85"/>
    <cellStyle name="Normal 2" xfId="86"/>
    <cellStyle name="Normal 2 2" xfId="87"/>
    <cellStyle name="Normal 2 2 3" xfId="88"/>
    <cellStyle name="Normal 3" xfId="89"/>
    <cellStyle name="Normal 5" xfId="90"/>
    <cellStyle name="Normal 5 2" xfId="91"/>
    <cellStyle name="Normal 5 2 2" xfId="92"/>
    <cellStyle name="Normal 7 2" xfId="93"/>
    <cellStyle name="Normal 8" xfId="94"/>
    <cellStyle name="Normal_Book2" xfId="95"/>
    <cellStyle name="Normal_General 17.02.04" xfId="96"/>
    <cellStyle name="Note" xfId="97" builtinId="10" customBuiltin="1"/>
    <cellStyle name="Note 2" xfId="98"/>
    <cellStyle name="Output" xfId="99" builtinId="21" customBuiltin="1"/>
    <cellStyle name="Output 2" xfId="100"/>
    <cellStyle name="SN_241" xfId="101"/>
    <cellStyle name="SN_241 2" xfId="102"/>
    <cellStyle name="SN_b" xfId="103"/>
    <cellStyle name="Title" xfId="104" builtinId="15" customBuiltin="1"/>
    <cellStyle name="Title 2" xfId="105"/>
    <cellStyle name="Total" xfId="106" builtinId="25" customBuiltin="1"/>
    <cellStyle name="Total 2" xfId="107"/>
    <cellStyle name="Warning Text" xfId="108" builtinId="11" customBuiltin="1"/>
    <cellStyle name="Warning Text 2" xfId="1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Normal="100" workbookViewId="0">
      <selection activeCell="B14" sqref="B14"/>
    </sheetView>
  </sheetViews>
  <sheetFormatPr defaultColWidth="33.28515625" defaultRowHeight="17.25" x14ac:dyDescent="0.3"/>
  <cols>
    <col min="1" max="1" width="33.28515625" style="1"/>
    <col min="2" max="2" width="42.7109375" style="1" customWidth="1"/>
    <col min="3" max="16384" width="33.28515625" style="1"/>
  </cols>
  <sheetData>
    <row r="1" spans="1:7" x14ac:dyDescent="0.3">
      <c r="B1" s="54" t="s">
        <v>217</v>
      </c>
    </row>
    <row r="2" spans="1:7" x14ac:dyDescent="0.3">
      <c r="B2" s="2" t="s">
        <v>71</v>
      </c>
      <c r="C2" s="2"/>
      <c r="D2" s="3"/>
      <c r="E2" s="4"/>
    </row>
    <row r="3" spans="1:7" x14ac:dyDescent="0.3">
      <c r="B3" s="2" t="s">
        <v>72</v>
      </c>
      <c r="C3" s="2"/>
      <c r="D3" s="3"/>
    </row>
    <row r="4" spans="1:7" ht="74.25" customHeight="1" x14ac:dyDescent="0.3">
      <c r="A4" s="202" t="s">
        <v>89</v>
      </c>
      <c r="B4" s="202"/>
      <c r="C4" s="5"/>
      <c r="D4" s="5"/>
      <c r="E4" s="5"/>
    </row>
    <row r="5" spans="1:7" s="8" customFormat="1" x14ac:dyDescent="0.3">
      <c r="A5" s="6"/>
      <c r="B5" s="7" t="s">
        <v>73</v>
      </c>
    </row>
    <row r="6" spans="1:7" ht="51.75" x14ac:dyDescent="0.3">
      <c r="A6" s="9"/>
      <c r="B6" s="10" t="s">
        <v>74</v>
      </c>
      <c r="F6" s="203"/>
      <c r="G6" s="203"/>
    </row>
    <row r="7" spans="1:7" x14ac:dyDescent="0.3">
      <c r="A7" s="9" t="s">
        <v>75</v>
      </c>
      <c r="B7" s="11">
        <f>+'13.2'!B12</f>
        <v>476457.2</v>
      </c>
      <c r="C7" s="12"/>
      <c r="D7" s="13"/>
    </row>
    <row r="8" spans="1:7" x14ac:dyDescent="0.3">
      <c r="A8" s="9" t="s">
        <v>76</v>
      </c>
      <c r="B8" s="11">
        <f>+'13.6'!D10</f>
        <v>334457.19999999995</v>
      </c>
      <c r="C8" s="13"/>
    </row>
    <row r="9" spans="1:7" x14ac:dyDescent="0.3">
      <c r="A9" s="9" t="s">
        <v>77</v>
      </c>
      <c r="B9" s="11">
        <f>+B8-B7</f>
        <v>-142000.00000000006</v>
      </c>
      <c r="C9" s="13"/>
    </row>
    <row r="10" spans="1:7" x14ac:dyDescent="0.3">
      <c r="C10" s="14"/>
    </row>
    <row r="11" spans="1:7" x14ac:dyDescent="0.3">
      <c r="B11" s="15"/>
    </row>
    <row r="12" spans="1:7" x14ac:dyDescent="0.3">
      <c r="B12" s="15"/>
    </row>
    <row r="13" spans="1:7" x14ac:dyDescent="0.3">
      <c r="B13" s="14"/>
      <c r="C13" s="13"/>
    </row>
  </sheetData>
  <mergeCells count="2">
    <mergeCell ref="A4:B4"/>
    <mergeCell ref="F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9"/>
  <sheetViews>
    <sheetView zoomScaleNormal="100" workbookViewId="0">
      <selection activeCell="A5" sqref="A5:B5"/>
    </sheetView>
  </sheetViews>
  <sheetFormatPr defaultColWidth="51.85546875" defaultRowHeight="17.25" x14ac:dyDescent="0.25"/>
  <cols>
    <col min="1" max="1" width="60.140625" style="28" customWidth="1"/>
    <col min="2" max="2" width="43.7109375" style="28" customWidth="1"/>
    <col min="3" max="254" width="9.140625" style="28" customWidth="1"/>
    <col min="255" max="255" width="51.85546875" style="28" customWidth="1"/>
    <col min="256" max="16384" width="51.85546875" style="78"/>
  </cols>
  <sheetData>
    <row r="1" spans="1:255" x14ac:dyDescent="0.3">
      <c r="A1" s="16"/>
      <c r="B1" s="25" t="s">
        <v>218</v>
      </c>
      <c r="C1" s="2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</row>
    <row r="2" spans="1:255" x14ac:dyDescent="0.3">
      <c r="A2" s="16"/>
      <c r="B2" s="25" t="s">
        <v>71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</row>
    <row r="3" spans="1:255" x14ac:dyDescent="0.3">
      <c r="A3" s="26"/>
      <c r="B3" s="25" t="s">
        <v>72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</row>
    <row r="4" spans="1:255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</row>
    <row r="5" spans="1:255" ht="75" customHeight="1" x14ac:dyDescent="0.3">
      <c r="A5" s="204" t="s">
        <v>226</v>
      </c>
      <c r="B5" s="204"/>
      <c r="C5" s="16"/>
      <c r="D5" s="16"/>
      <c r="E5" s="16"/>
      <c r="F5" s="205"/>
      <c r="G5" s="20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</row>
    <row r="6" spans="1:255" x14ac:dyDescent="0.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</row>
    <row r="7" spans="1:255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</row>
    <row r="8" spans="1:255" x14ac:dyDescent="0.25">
      <c r="A8" s="206"/>
      <c r="B8" s="206"/>
      <c r="C8" s="27"/>
    </row>
    <row r="9" spans="1:255" ht="24" customHeight="1" x14ac:dyDescent="0.3">
      <c r="A9" s="29"/>
      <c r="B9" s="30" t="s">
        <v>7</v>
      </c>
      <c r="C9" s="31"/>
    </row>
    <row r="10" spans="1:255" ht="87.75" customHeight="1" x14ac:dyDescent="0.25">
      <c r="A10" s="207" t="s">
        <v>152</v>
      </c>
      <c r="B10" s="19" t="s">
        <v>79</v>
      </c>
      <c r="C10" s="31"/>
    </row>
    <row r="11" spans="1:255" ht="20.25" customHeight="1" x14ac:dyDescent="0.25">
      <c r="A11" s="208"/>
      <c r="B11" s="33" t="s">
        <v>80</v>
      </c>
    </row>
    <row r="12" spans="1:255" x14ac:dyDescent="0.25">
      <c r="A12" s="32" t="s">
        <v>153</v>
      </c>
      <c r="B12" s="34">
        <f>+B14</f>
        <v>476457.2</v>
      </c>
    </row>
    <row r="13" spans="1:255" x14ac:dyDescent="0.25">
      <c r="A13" s="35" t="s">
        <v>130</v>
      </c>
      <c r="B13" s="35"/>
    </row>
    <row r="14" spans="1:255" ht="24.75" customHeight="1" x14ac:dyDescent="0.25">
      <c r="A14" s="36" t="s">
        <v>154</v>
      </c>
      <c r="B14" s="37">
        <f>+'13.7'!E10</f>
        <v>476457.2</v>
      </c>
    </row>
    <row r="15" spans="1:255" x14ac:dyDescent="0.25">
      <c r="B15" s="38"/>
    </row>
    <row r="17" spans="2:2" x14ac:dyDescent="0.25">
      <c r="B17" s="39"/>
    </row>
    <row r="19" spans="2:2" x14ac:dyDescent="0.25">
      <c r="B19" s="40"/>
    </row>
  </sheetData>
  <mergeCells count="4">
    <mergeCell ref="A5:B5"/>
    <mergeCell ref="F5:G5"/>
    <mergeCell ref="A8:B8"/>
    <mergeCell ref="A10:A11"/>
  </mergeCells>
  <pageMargins left="0.7" right="0.7" top="0.75" bottom="0.75" header="0.3" footer="0.3"/>
  <pageSetup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863"/>
  <sheetViews>
    <sheetView zoomScale="115" zoomScaleNormal="115" workbookViewId="0">
      <selection activeCell="A4" sqref="A4:B4"/>
    </sheetView>
  </sheetViews>
  <sheetFormatPr defaultColWidth="14" defaultRowHeight="17.25" x14ac:dyDescent="0.3"/>
  <cols>
    <col min="1" max="1" width="54.28515625" style="201" customWidth="1"/>
    <col min="2" max="2" width="38.28515625" style="201" customWidth="1"/>
    <col min="3" max="3" width="27.140625" style="172" customWidth="1"/>
    <col min="4" max="4" width="15.5703125" style="172" bestFit="1" customWidth="1"/>
    <col min="5" max="9" width="9.140625" style="172" customWidth="1"/>
    <col min="10" max="27" width="9.140625" style="8" customWidth="1"/>
    <col min="28" max="251" width="9.140625" style="1" customWidth="1"/>
    <col min="252" max="252" width="38.42578125" style="1" customWidth="1"/>
    <col min="253" max="16384" width="14" style="1"/>
  </cols>
  <sheetData>
    <row r="1" spans="1:253" x14ac:dyDescent="0.3">
      <c r="A1" s="16"/>
      <c r="B1" s="54" t="s">
        <v>219</v>
      </c>
    </row>
    <row r="2" spans="1:253" x14ac:dyDescent="0.3">
      <c r="A2" s="16"/>
      <c r="B2" s="2" t="s">
        <v>71</v>
      </c>
    </row>
    <row r="3" spans="1:253" x14ac:dyDescent="0.3">
      <c r="A3" s="16"/>
      <c r="B3" s="2" t="s">
        <v>72</v>
      </c>
    </row>
    <row r="4" spans="1:253" ht="100.5" customHeight="1" x14ac:dyDescent="0.3">
      <c r="A4" s="209" t="s">
        <v>88</v>
      </c>
      <c r="B4" s="209"/>
    </row>
    <row r="5" spans="1:253" x14ac:dyDescent="0.3">
      <c r="A5" s="16"/>
      <c r="B5" s="16"/>
      <c r="C5" s="173"/>
      <c r="D5" s="173"/>
      <c r="E5" s="173"/>
      <c r="F5" s="173"/>
      <c r="G5" s="174"/>
      <c r="H5" s="174"/>
      <c r="I5" s="174"/>
      <c r="J5" s="174"/>
      <c r="K5" s="174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76"/>
      <c r="GJ5" s="176"/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6"/>
      <c r="HE5" s="176"/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</row>
    <row r="6" spans="1:253" x14ac:dyDescent="0.3">
      <c r="A6" s="17"/>
      <c r="B6" s="18" t="s">
        <v>7</v>
      </c>
      <c r="C6" s="177"/>
      <c r="D6" s="177"/>
      <c r="E6" s="177"/>
      <c r="F6" s="177"/>
      <c r="G6" s="178"/>
      <c r="H6" s="178"/>
      <c r="I6" s="178"/>
      <c r="J6" s="178"/>
      <c r="K6" s="178"/>
    </row>
    <row r="7" spans="1:253" ht="69" x14ac:dyDescent="0.3">
      <c r="A7" s="210" t="s">
        <v>78</v>
      </c>
      <c r="B7" s="19" t="s">
        <v>79</v>
      </c>
      <c r="C7" s="177"/>
      <c r="D7" s="177"/>
      <c r="E7" s="177"/>
      <c r="F7" s="177"/>
      <c r="G7" s="178"/>
      <c r="H7" s="178"/>
      <c r="I7" s="178"/>
      <c r="J7" s="178"/>
      <c r="K7" s="178"/>
    </row>
    <row r="8" spans="1:253" x14ac:dyDescent="0.3">
      <c r="A8" s="211"/>
      <c r="B8" s="20" t="s">
        <v>80</v>
      </c>
      <c r="C8" s="177"/>
      <c r="D8" s="177"/>
      <c r="E8" s="177"/>
      <c r="F8" s="177"/>
      <c r="G8" s="178"/>
      <c r="H8" s="178"/>
      <c r="I8" s="178"/>
      <c r="J8" s="178"/>
      <c r="K8" s="178"/>
    </row>
    <row r="9" spans="1:253" x14ac:dyDescent="0.3">
      <c r="A9" s="179" t="s">
        <v>81</v>
      </c>
      <c r="B9" s="180">
        <f>+B11+B20</f>
        <v>-142000</v>
      </c>
      <c r="C9" s="177"/>
      <c r="D9" s="177"/>
      <c r="E9" s="177"/>
      <c r="F9" s="177"/>
      <c r="G9" s="178"/>
      <c r="H9" s="178"/>
      <c r="I9" s="178"/>
      <c r="J9" s="178"/>
      <c r="K9" s="178"/>
    </row>
    <row r="10" spans="1:253" x14ac:dyDescent="0.3">
      <c r="A10" s="181" t="s">
        <v>82</v>
      </c>
      <c r="B10" s="182"/>
      <c r="C10" s="177"/>
      <c r="D10" s="177"/>
      <c r="E10" s="177"/>
      <c r="F10" s="177"/>
      <c r="G10" s="178"/>
      <c r="H10" s="178"/>
      <c r="I10" s="178"/>
      <c r="J10" s="178"/>
      <c r="K10" s="178"/>
    </row>
    <row r="11" spans="1:253" x14ac:dyDescent="0.3">
      <c r="A11" s="183" t="s">
        <v>83</v>
      </c>
      <c r="B11" s="180">
        <f>+B13</f>
        <v>-4012000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53" x14ac:dyDescent="0.3">
      <c r="A12" s="181" t="s">
        <v>82</v>
      </c>
      <c r="B12" s="18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53" x14ac:dyDescent="0.3">
      <c r="A13" s="183" t="s">
        <v>84</v>
      </c>
      <c r="B13" s="184">
        <f>+B15+B18</f>
        <v>-4012000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53" x14ac:dyDescent="0.3">
      <c r="A14" s="181" t="s">
        <v>82</v>
      </c>
      <c r="B14" s="18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53" ht="34.5" x14ac:dyDescent="0.3">
      <c r="A15" s="185" t="s">
        <v>91</v>
      </c>
      <c r="B15" s="186">
        <f>+B16</f>
        <v>-142000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53" ht="34.5" x14ac:dyDescent="0.3">
      <c r="A16" s="187" t="s">
        <v>92</v>
      </c>
      <c r="B16" s="188">
        <f>B17</f>
        <v>-142000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50" ht="19.5" customHeight="1" x14ac:dyDescent="0.3">
      <c r="A17" s="189" t="s">
        <v>93</v>
      </c>
      <c r="B17" s="190">
        <f>-'13.4'!D15</f>
        <v>-142000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50" s="193" customFormat="1" ht="30" customHeight="1" x14ac:dyDescent="0.3">
      <c r="A18" s="191" t="s">
        <v>144</v>
      </c>
      <c r="B18" s="192">
        <f>+B19</f>
        <v>-3870000</v>
      </c>
    </row>
    <row r="19" spans="1:50" s="193" customFormat="1" ht="86.25" x14ac:dyDescent="0.3">
      <c r="A19" s="194" t="s">
        <v>145</v>
      </c>
      <c r="B19" s="195">
        <f>-'13.5'!E21</f>
        <v>-3870000</v>
      </c>
      <c r="C19" s="196"/>
    </row>
    <row r="20" spans="1:50" s="193" customFormat="1" ht="26.25" customHeight="1" x14ac:dyDescent="0.3">
      <c r="A20" s="191" t="s">
        <v>146</v>
      </c>
      <c r="B20" s="197">
        <f>+B22</f>
        <v>3870000</v>
      </c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</row>
    <row r="21" spans="1:50" s="193" customFormat="1" ht="28.5" customHeight="1" x14ac:dyDescent="0.3">
      <c r="A21" s="199" t="s">
        <v>147</v>
      </c>
      <c r="B21" s="195"/>
    </row>
    <row r="22" spans="1:50" s="193" customFormat="1" ht="15.75" customHeight="1" x14ac:dyDescent="0.3">
      <c r="A22" s="191" t="s">
        <v>148</v>
      </c>
      <c r="B22" s="197">
        <f>+B24</f>
        <v>3870000</v>
      </c>
    </row>
    <row r="23" spans="1:50" s="193" customFormat="1" ht="24" customHeight="1" x14ac:dyDescent="0.3">
      <c r="A23" s="199" t="s">
        <v>82</v>
      </c>
      <c r="B23" s="195"/>
    </row>
    <row r="24" spans="1:50" s="193" customFormat="1" ht="18" customHeight="1" x14ac:dyDescent="0.3">
      <c r="A24" s="191" t="s">
        <v>149</v>
      </c>
      <c r="B24" s="192">
        <f>+B26</f>
        <v>3870000</v>
      </c>
    </row>
    <row r="25" spans="1:50" s="193" customFormat="1" ht="26.25" customHeight="1" x14ac:dyDescent="0.3">
      <c r="A25" s="199" t="s">
        <v>150</v>
      </c>
      <c r="B25" s="197"/>
    </row>
    <row r="26" spans="1:50" s="193" customFormat="1" ht="26.25" customHeight="1" x14ac:dyDescent="0.3">
      <c r="A26" s="199" t="s">
        <v>151</v>
      </c>
      <c r="B26" s="200">
        <f>+'13.5'!E21</f>
        <v>3870000</v>
      </c>
    </row>
    <row r="27" spans="1:50" x14ac:dyDescent="0.3">
      <c r="A27" s="5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50" x14ac:dyDescent="0.3">
      <c r="A28" s="5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50" x14ac:dyDescent="0.3">
      <c r="A29" s="5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50" x14ac:dyDescent="0.3">
      <c r="A30" s="5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50" x14ac:dyDescent="0.3">
      <c r="A31" s="5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50" x14ac:dyDescent="0.3">
      <c r="A32" s="5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3">
      <c r="A33" s="5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3">
      <c r="A34" s="5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3">
      <c r="A35" s="5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3">
      <c r="A36" s="5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3">
      <c r="A37" s="5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3">
      <c r="A38" s="5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3">
      <c r="A39" s="5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3">
      <c r="A40" s="5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3">
      <c r="A41" s="5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3">
      <c r="A42" s="5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3">
      <c r="A43" s="5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3">
      <c r="A44" s="5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3">
      <c r="A45" s="5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3">
      <c r="A46" s="5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3">
      <c r="A47" s="5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3">
      <c r="A48" s="5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3">
      <c r="A49" s="5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3">
      <c r="A50" s="5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3">
      <c r="A51" s="5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3">
      <c r="A52" s="5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3">
      <c r="A53" s="5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3">
      <c r="A54" s="5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3">
      <c r="A55" s="5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3">
      <c r="A56" s="5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3">
      <c r="A57" s="5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3">
      <c r="A58" s="5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3">
      <c r="A59" s="5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3">
      <c r="A60" s="5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3">
      <c r="A61" s="5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3">
      <c r="A62" s="5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3">
      <c r="A63" s="5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3">
      <c r="A64" s="5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3">
      <c r="A65" s="5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3">
      <c r="A66" s="5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3">
      <c r="A67" s="5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3">
      <c r="A68" s="5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3">
      <c r="A69" s="5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3">
      <c r="A70" s="5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3">
      <c r="A71" s="5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3">
      <c r="A72" s="5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3">
      <c r="A73" s="5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3">
      <c r="A74" s="5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3">
      <c r="A75" s="5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3">
      <c r="A76" s="5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3">
      <c r="A77" s="5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3">
      <c r="A78" s="5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3">
      <c r="A79" s="5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3">
      <c r="A80" s="5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3">
      <c r="A81" s="5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3">
      <c r="A82" s="5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3">
      <c r="A83" s="5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3">
      <c r="A84" s="5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3">
      <c r="A85" s="5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3">
      <c r="A86" s="5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3">
      <c r="A87" s="5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3">
      <c r="A88" s="5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3">
      <c r="A89" s="5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3">
      <c r="A90" s="5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3">
      <c r="A91" s="5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3">
      <c r="A92" s="5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3">
      <c r="A93" s="5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3">
      <c r="A94" s="5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3">
      <c r="A95" s="5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3">
      <c r="A96" s="5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3">
      <c r="A97" s="5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3">
      <c r="A98" s="5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3">
      <c r="A99" s="5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3">
      <c r="A100" s="5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3">
      <c r="A101" s="5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3">
      <c r="A102" s="5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3">
      <c r="A103" s="5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3">
      <c r="A104" s="5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3">
      <c r="A105" s="5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3">
      <c r="A106" s="5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3">
      <c r="A107" s="5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3">
      <c r="A108" s="5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3">
      <c r="A109" s="5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3">
      <c r="A110" s="5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3">
      <c r="A111" s="5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3">
      <c r="A112" s="5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3">
      <c r="A113" s="5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3">
      <c r="A114" s="5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3">
      <c r="A115" s="5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3">
      <c r="A116" s="5"/>
      <c r="B116" s="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3">
      <c r="A117" s="5"/>
      <c r="B117" s="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3">
      <c r="A118" s="5"/>
      <c r="B118" s="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3">
      <c r="A119" s="5"/>
      <c r="B119" s="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3">
      <c r="A120" s="5"/>
      <c r="B120" s="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3">
      <c r="A121" s="5"/>
      <c r="B121" s="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3">
      <c r="A122" s="5"/>
      <c r="B122" s="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3">
      <c r="A123" s="5"/>
      <c r="B123" s="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3">
      <c r="A124" s="5"/>
      <c r="B124" s="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3">
      <c r="A125" s="5"/>
      <c r="B125" s="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3">
      <c r="A126" s="5"/>
      <c r="B126" s="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3">
      <c r="A127" s="5"/>
      <c r="B127" s="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3">
      <c r="A128" s="5"/>
      <c r="B128" s="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3">
      <c r="A129" s="5"/>
      <c r="B129" s="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3">
      <c r="A130" s="5"/>
      <c r="B130" s="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3">
      <c r="A131" s="5"/>
      <c r="B131" s="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3">
      <c r="A132" s="5"/>
      <c r="B132" s="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3">
      <c r="A133" s="5"/>
      <c r="B133" s="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3">
      <c r="A134" s="5"/>
      <c r="B134" s="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3">
      <c r="A135" s="5"/>
      <c r="B135" s="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3">
      <c r="A136" s="5"/>
      <c r="B136" s="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3">
      <c r="A137" s="5"/>
      <c r="B137" s="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3">
      <c r="A138" s="5"/>
      <c r="B138" s="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3">
      <c r="A139" s="5"/>
      <c r="B139" s="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3">
      <c r="A140" s="5"/>
      <c r="B140" s="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3">
      <c r="A141" s="5"/>
      <c r="B141" s="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3">
      <c r="A142" s="5"/>
      <c r="B142" s="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3">
      <c r="A143" s="5"/>
      <c r="B143" s="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3">
      <c r="A144" s="5"/>
      <c r="B144" s="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3">
      <c r="A145" s="5"/>
      <c r="B145" s="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3">
      <c r="A146" s="5"/>
      <c r="B146" s="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3">
      <c r="A147" s="5"/>
      <c r="B147" s="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3">
      <c r="A148" s="5"/>
      <c r="B148" s="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3">
      <c r="A149" s="5"/>
      <c r="B149" s="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3">
      <c r="A150" s="5"/>
      <c r="B150" s="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3">
      <c r="A151" s="5"/>
      <c r="B151" s="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3">
      <c r="A152" s="5"/>
      <c r="B152" s="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3">
      <c r="A153" s="5"/>
      <c r="B153" s="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3">
      <c r="A154" s="5"/>
      <c r="B154" s="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3">
      <c r="A155" s="5"/>
      <c r="B155" s="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3">
      <c r="A156" s="5"/>
      <c r="B156" s="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3">
      <c r="A157" s="5"/>
      <c r="B157" s="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3">
      <c r="A158" s="5"/>
      <c r="B158" s="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3">
      <c r="A159" s="5"/>
      <c r="B159" s="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3">
      <c r="A160" s="5"/>
      <c r="B160" s="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3">
      <c r="A161" s="5"/>
      <c r="B161" s="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3">
      <c r="A162" s="5"/>
      <c r="B162" s="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3">
      <c r="A163" s="5"/>
      <c r="B163" s="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3">
      <c r="A164" s="5"/>
      <c r="B164" s="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3">
      <c r="A165" s="5"/>
      <c r="B165" s="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3">
      <c r="A166" s="5"/>
      <c r="B166" s="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3">
      <c r="A167" s="5"/>
      <c r="B167" s="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3">
      <c r="A168" s="5"/>
      <c r="B168" s="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3">
      <c r="A169" s="5"/>
      <c r="B169" s="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3">
      <c r="A170" s="5"/>
      <c r="B170" s="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3">
      <c r="A171" s="5"/>
      <c r="B171" s="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3">
      <c r="A172" s="5"/>
      <c r="B172" s="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3">
      <c r="A173" s="5"/>
      <c r="B173" s="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3">
      <c r="A174" s="5"/>
      <c r="B174" s="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3">
      <c r="A175" s="5"/>
      <c r="B175" s="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3">
      <c r="A176" s="5"/>
      <c r="B176" s="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3">
      <c r="A177" s="5"/>
      <c r="B177" s="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3">
      <c r="A178" s="5"/>
      <c r="B178" s="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3">
      <c r="A179" s="5"/>
      <c r="B179" s="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3">
      <c r="A180" s="5"/>
      <c r="B180" s="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3">
      <c r="A181" s="5"/>
      <c r="B181" s="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3">
      <c r="A182" s="5"/>
      <c r="B182" s="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3">
      <c r="A183" s="5"/>
      <c r="B183" s="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3">
      <c r="A184" s="5"/>
      <c r="B184" s="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3">
      <c r="A185" s="5"/>
      <c r="B185" s="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3">
      <c r="A186" s="5"/>
      <c r="B186" s="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3">
      <c r="A187" s="5"/>
      <c r="B187" s="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3">
      <c r="A188" s="5"/>
      <c r="B188" s="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3">
      <c r="A189" s="5"/>
      <c r="B189" s="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3">
      <c r="A190" s="5"/>
      <c r="B190" s="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3">
      <c r="A191" s="5"/>
      <c r="B191" s="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3">
      <c r="A192" s="5"/>
      <c r="B192" s="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3">
      <c r="A193" s="5"/>
      <c r="B193" s="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3">
      <c r="A194" s="5"/>
      <c r="B194" s="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3">
      <c r="A195" s="5"/>
      <c r="B195" s="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3">
      <c r="A196" s="5"/>
      <c r="B196" s="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3">
      <c r="A197" s="5"/>
      <c r="B197" s="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3">
      <c r="A198" s="5"/>
      <c r="B198" s="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3">
      <c r="A199" s="5"/>
      <c r="B199" s="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3">
      <c r="A200" s="5"/>
      <c r="B200" s="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3">
      <c r="A201" s="5"/>
      <c r="B201" s="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3">
      <c r="A202" s="5"/>
      <c r="B202" s="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3">
      <c r="A203" s="5"/>
      <c r="B203" s="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3">
      <c r="A204" s="5"/>
      <c r="B204" s="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3">
      <c r="A205" s="5"/>
      <c r="B205" s="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3">
      <c r="A206" s="5"/>
      <c r="B206" s="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3">
      <c r="A207" s="5"/>
      <c r="B207" s="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3">
      <c r="A208" s="5"/>
      <c r="B208" s="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3">
      <c r="A209" s="5"/>
      <c r="B209" s="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3">
      <c r="A210" s="5"/>
      <c r="B210" s="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3">
      <c r="A211" s="5"/>
      <c r="B211" s="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3">
      <c r="A212" s="5"/>
      <c r="B212" s="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3">
      <c r="A213" s="5"/>
      <c r="B213" s="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3">
      <c r="A214" s="5"/>
      <c r="B214" s="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3">
      <c r="A215" s="5"/>
      <c r="B215" s="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3">
      <c r="A216" s="5"/>
      <c r="B216" s="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3">
      <c r="A217" s="5"/>
      <c r="B217" s="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3">
      <c r="A218" s="5"/>
      <c r="B218" s="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3">
      <c r="A219" s="5"/>
      <c r="B219" s="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3">
      <c r="A220" s="5"/>
      <c r="B220" s="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3">
      <c r="A221" s="5"/>
      <c r="B221" s="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3">
      <c r="A222" s="5"/>
      <c r="B222" s="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3">
      <c r="A223" s="5"/>
      <c r="B223" s="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3">
      <c r="A224" s="5"/>
      <c r="B224" s="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3">
      <c r="A225" s="5"/>
      <c r="B225" s="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3">
      <c r="A226" s="5"/>
      <c r="B226" s="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3">
      <c r="A227" s="5"/>
      <c r="B227" s="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3">
      <c r="A228" s="5"/>
      <c r="B228" s="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3">
      <c r="A229" s="5"/>
      <c r="B229" s="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3">
      <c r="A230" s="5"/>
      <c r="B230" s="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3">
      <c r="A231" s="5"/>
      <c r="B231" s="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3">
      <c r="A232" s="5"/>
      <c r="B232" s="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3">
      <c r="A233" s="5"/>
      <c r="B233" s="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3">
      <c r="A234" s="5"/>
      <c r="B234" s="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3">
      <c r="A235" s="5"/>
      <c r="B235" s="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3">
      <c r="A236" s="5"/>
      <c r="B236" s="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3">
      <c r="A237" s="5"/>
      <c r="B237" s="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3">
      <c r="A238" s="5"/>
      <c r="B238" s="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3">
      <c r="A239" s="5"/>
      <c r="B239" s="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3">
      <c r="A240" s="5"/>
      <c r="B240" s="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3">
      <c r="A241" s="5"/>
      <c r="B241" s="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3">
      <c r="A242" s="5"/>
      <c r="B242" s="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3">
      <c r="A243" s="5"/>
      <c r="B243" s="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3">
      <c r="A244" s="5"/>
      <c r="B244" s="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3">
      <c r="A245" s="5"/>
      <c r="B245" s="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3">
      <c r="A246" s="5"/>
      <c r="B246" s="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3">
      <c r="A247" s="5"/>
      <c r="B247" s="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3">
      <c r="A248" s="5"/>
      <c r="B248" s="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3">
      <c r="A249" s="5"/>
      <c r="B249" s="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3">
      <c r="A250" s="5"/>
      <c r="B250" s="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3">
      <c r="A251" s="5"/>
      <c r="B251" s="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3">
      <c r="A252" s="5"/>
      <c r="B252" s="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3">
      <c r="A253" s="5"/>
      <c r="B253" s="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3">
      <c r="A254" s="5"/>
      <c r="B254" s="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3">
      <c r="A255" s="5"/>
      <c r="B255" s="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3">
      <c r="A256" s="5"/>
      <c r="B256" s="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3">
      <c r="A257" s="5"/>
      <c r="B257" s="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3">
      <c r="A258" s="5"/>
      <c r="B258" s="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3">
      <c r="A259" s="5"/>
      <c r="B259" s="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3">
      <c r="A260" s="5"/>
      <c r="B260" s="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3">
      <c r="A261" s="5"/>
      <c r="B261" s="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3">
      <c r="A262" s="5"/>
      <c r="B262" s="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3">
      <c r="A263" s="5"/>
      <c r="B263" s="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3">
      <c r="A264" s="5"/>
      <c r="B264" s="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3">
      <c r="A265" s="5"/>
      <c r="B265" s="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3">
      <c r="A266" s="5"/>
      <c r="B266" s="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3">
      <c r="A267" s="5"/>
      <c r="B267" s="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3">
      <c r="A268" s="5"/>
      <c r="B268" s="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3">
      <c r="A269" s="5"/>
      <c r="B269" s="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3">
      <c r="A270" s="5"/>
      <c r="B270" s="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3">
      <c r="A271" s="5"/>
      <c r="B271" s="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3">
      <c r="A272" s="5"/>
      <c r="B272" s="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3">
      <c r="A273" s="5"/>
      <c r="B273" s="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3">
      <c r="A274" s="5"/>
      <c r="B274" s="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3">
      <c r="A275" s="5"/>
      <c r="B275" s="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3">
      <c r="A276" s="5"/>
      <c r="B276" s="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3">
      <c r="A277" s="5"/>
      <c r="B277" s="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3">
      <c r="A278" s="5"/>
      <c r="B278" s="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3">
      <c r="A279" s="5"/>
      <c r="B279" s="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3">
      <c r="A280" s="5"/>
      <c r="B280" s="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3">
      <c r="A281" s="5"/>
      <c r="B281" s="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3">
      <c r="A282" s="5"/>
      <c r="B282" s="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3">
      <c r="A283" s="5"/>
      <c r="B283" s="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3">
      <c r="A284" s="5"/>
      <c r="B284" s="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3">
      <c r="A285" s="5"/>
      <c r="B285" s="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3">
      <c r="A286" s="5"/>
      <c r="B286" s="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3">
      <c r="A287" s="5"/>
      <c r="B287" s="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3">
      <c r="A288" s="5"/>
      <c r="B288" s="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3">
      <c r="A289" s="5"/>
      <c r="B289" s="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3">
      <c r="A290" s="5"/>
      <c r="B290" s="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3">
      <c r="A291" s="5"/>
      <c r="B291" s="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3">
      <c r="A292" s="5"/>
      <c r="B292" s="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3">
      <c r="A293" s="5"/>
      <c r="B293" s="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3">
      <c r="A294" s="5"/>
      <c r="B294" s="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3">
      <c r="A295" s="5"/>
      <c r="B295" s="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3">
      <c r="A296" s="5"/>
      <c r="B296" s="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3">
      <c r="A297" s="5"/>
      <c r="B297" s="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3">
      <c r="A298" s="5"/>
      <c r="B298" s="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3">
      <c r="A299" s="5"/>
      <c r="B299" s="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3">
      <c r="A300" s="5"/>
      <c r="B300" s="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3">
      <c r="A301" s="5"/>
      <c r="B301" s="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3">
      <c r="A302" s="5"/>
      <c r="B302" s="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3">
      <c r="A303" s="5"/>
      <c r="B303" s="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3">
      <c r="A304" s="5"/>
      <c r="B304" s="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3">
      <c r="A305" s="5"/>
      <c r="B305" s="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3">
      <c r="A306" s="5"/>
      <c r="B306" s="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3">
      <c r="A307" s="5"/>
      <c r="B307" s="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3">
      <c r="A308" s="5"/>
      <c r="B308" s="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3">
      <c r="A309" s="5"/>
      <c r="B309" s="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3">
      <c r="A310" s="5"/>
      <c r="B310" s="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3">
      <c r="A311" s="5"/>
      <c r="B311" s="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3">
      <c r="A312" s="5"/>
      <c r="B312" s="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3">
      <c r="A313" s="5"/>
      <c r="B313" s="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3">
      <c r="A314" s="5"/>
      <c r="B314" s="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3">
      <c r="A315" s="5"/>
      <c r="B315" s="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3">
      <c r="A316" s="5"/>
      <c r="B316" s="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3">
      <c r="A317" s="5"/>
      <c r="B317" s="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3">
      <c r="A318" s="5"/>
      <c r="B318" s="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3">
      <c r="A319" s="5"/>
      <c r="B319" s="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3">
      <c r="A320" s="5"/>
      <c r="B320" s="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3">
      <c r="A321" s="5"/>
      <c r="B321" s="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3">
      <c r="A322" s="5"/>
      <c r="B322" s="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3">
      <c r="A323" s="5"/>
      <c r="B323" s="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3">
      <c r="A324" s="5"/>
      <c r="B324" s="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3">
      <c r="A325" s="5"/>
      <c r="B325" s="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3">
      <c r="A326" s="5"/>
      <c r="B326" s="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3">
      <c r="A327" s="5"/>
      <c r="B327" s="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3">
      <c r="A328" s="5"/>
      <c r="B328" s="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3">
      <c r="A329" s="5"/>
      <c r="B329" s="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3">
      <c r="A330" s="5"/>
      <c r="B330" s="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3">
      <c r="A331" s="5"/>
      <c r="B331" s="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3">
      <c r="A332" s="5"/>
      <c r="B332" s="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3">
      <c r="A333" s="5"/>
      <c r="B333" s="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3">
      <c r="A334" s="5"/>
      <c r="B334" s="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3">
      <c r="A335" s="5"/>
      <c r="B335" s="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3">
      <c r="A336" s="5"/>
      <c r="B336" s="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3">
      <c r="A337" s="5"/>
      <c r="B337" s="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3">
      <c r="A338" s="5"/>
      <c r="B338" s="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3">
      <c r="A339" s="5"/>
      <c r="B339" s="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3">
      <c r="A340" s="5"/>
      <c r="B340" s="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3">
      <c r="A341" s="5"/>
      <c r="B341" s="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3">
      <c r="A342" s="5"/>
      <c r="B342" s="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3">
      <c r="A343" s="5"/>
      <c r="B343" s="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3">
      <c r="A344" s="5"/>
      <c r="B344" s="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3">
      <c r="A345" s="5"/>
      <c r="B345" s="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3">
      <c r="A346" s="5"/>
      <c r="B346" s="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3">
      <c r="A347" s="5"/>
      <c r="B347" s="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3">
      <c r="A348" s="5"/>
      <c r="B348" s="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3">
      <c r="A349" s="5"/>
      <c r="B349" s="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3">
      <c r="A350" s="5"/>
      <c r="B350" s="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3">
      <c r="A351" s="5"/>
      <c r="B351" s="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3">
      <c r="A352" s="5"/>
      <c r="B352" s="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3">
      <c r="A353" s="5"/>
      <c r="B353" s="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3">
      <c r="A354" s="5"/>
      <c r="B354" s="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3">
      <c r="A355" s="5"/>
      <c r="B355" s="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3">
      <c r="A356" s="5"/>
      <c r="B356" s="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3">
      <c r="A357" s="5"/>
      <c r="B357" s="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3">
      <c r="A358" s="5"/>
      <c r="B358" s="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3">
      <c r="A359" s="5"/>
      <c r="B359" s="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3">
      <c r="A360" s="5"/>
      <c r="B360" s="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3">
      <c r="A361" s="5"/>
      <c r="B361" s="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3">
      <c r="A362" s="5"/>
      <c r="B362" s="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3">
      <c r="A363" s="5"/>
      <c r="B363" s="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3">
      <c r="A364" s="5"/>
      <c r="B364" s="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3">
      <c r="A365" s="5"/>
      <c r="B365" s="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3">
      <c r="A366" s="5"/>
      <c r="B366" s="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3">
      <c r="A367" s="5"/>
      <c r="B367" s="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3">
      <c r="A368" s="5"/>
      <c r="B368" s="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3">
      <c r="A369" s="5"/>
      <c r="B369" s="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3">
      <c r="A370" s="5"/>
      <c r="B370" s="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3">
      <c r="A371" s="5"/>
      <c r="B371" s="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3">
      <c r="A372" s="5"/>
      <c r="B372" s="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3">
      <c r="A373" s="5"/>
      <c r="B373" s="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3">
      <c r="A374" s="5"/>
      <c r="B374" s="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3">
      <c r="A375" s="5"/>
      <c r="B375" s="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3">
      <c r="A376" s="5"/>
      <c r="B376" s="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3">
      <c r="A377" s="5"/>
      <c r="B377" s="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3">
      <c r="A378" s="5"/>
      <c r="B378" s="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3">
      <c r="A379" s="5"/>
      <c r="B379" s="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3">
      <c r="A380" s="5"/>
      <c r="B380" s="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3">
      <c r="A381" s="5"/>
      <c r="B381" s="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3">
      <c r="A382" s="5"/>
      <c r="B382" s="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3">
      <c r="A383" s="5"/>
      <c r="B383" s="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3">
      <c r="A384" s="5"/>
      <c r="B384" s="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3">
      <c r="A385" s="5"/>
      <c r="B385" s="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3">
      <c r="A386" s="5"/>
      <c r="B386" s="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3">
      <c r="A387" s="5"/>
      <c r="B387" s="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3">
      <c r="A388" s="5"/>
      <c r="B388" s="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3">
      <c r="A389" s="5"/>
      <c r="B389" s="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3">
      <c r="A390" s="5"/>
      <c r="B390" s="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3">
      <c r="A391" s="5"/>
      <c r="B391" s="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3">
      <c r="A392" s="5"/>
      <c r="B392" s="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3">
      <c r="A393" s="5"/>
      <c r="B393" s="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3">
      <c r="A394" s="5"/>
      <c r="B394" s="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3">
      <c r="A395" s="5"/>
      <c r="B395" s="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3">
      <c r="A396" s="5"/>
      <c r="B396" s="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3">
      <c r="A397" s="5"/>
      <c r="B397" s="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3">
      <c r="A398" s="5"/>
      <c r="B398" s="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3">
      <c r="A399" s="5"/>
      <c r="B399" s="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3">
      <c r="A400" s="5"/>
      <c r="B400" s="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3">
      <c r="A401" s="5"/>
      <c r="B401" s="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3">
      <c r="A402" s="5"/>
      <c r="B402" s="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3">
      <c r="A403" s="5"/>
      <c r="B403" s="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3">
      <c r="A404" s="5"/>
      <c r="B404" s="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3">
      <c r="A405" s="5"/>
      <c r="B405" s="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3">
      <c r="A406" s="5"/>
      <c r="B406" s="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3">
      <c r="A407" s="5"/>
      <c r="B407" s="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3">
      <c r="A408" s="5"/>
      <c r="B408" s="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3">
      <c r="A409" s="5"/>
      <c r="B409" s="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3">
      <c r="A410" s="5"/>
      <c r="B410" s="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3">
      <c r="A411" s="5"/>
      <c r="B411" s="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3">
      <c r="A412" s="5"/>
      <c r="B412" s="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3">
      <c r="A413" s="5"/>
      <c r="B413" s="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3">
      <c r="A414" s="5"/>
      <c r="B414" s="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3">
      <c r="A415" s="5"/>
      <c r="B415" s="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3">
      <c r="A416" s="5"/>
      <c r="B416" s="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3">
      <c r="A417" s="5"/>
      <c r="B417" s="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3">
      <c r="A418" s="5"/>
      <c r="B418" s="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3">
      <c r="A419" s="5"/>
      <c r="B419" s="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3">
      <c r="A420" s="5"/>
      <c r="B420" s="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3">
      <c r="A421" s="5"/>
      <c r="B421" s="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3">
      <c r="A422" s="5"/>
      <c r="B422" s="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3">
      <c r="A423" s="5"/>
      <c r="B423" s="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3">
      <c r="A424" s="5"/>
      <c r="B424" s="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3">
      <c r="A425" s="5"/>
      <c r="B425" s="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3">
      <c r="A426" s="5"/>
      <c r="B426" s="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3">
      <c r="A427" s="5"/>
      <c r="B427" s="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3">
      <c r="A428" s="5"/>
      <c r="B428" s="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3">
      <c r="A429" s="5"/>
      <c r="B429" s="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3">
      <c r="A430" s="5"/>
      <c r="B430" s="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3">
      <c r="A431" s="5"/>
      <c r="B431" s="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3">
      <c r="A432" s="5"/>
      <c r="B432" s="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3">
      <c r="A433" s="5"/>
      <c r="B433" s="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3">
      <c r="A434" s="5"/>
      <c r="B434" s="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3">
      <c r="A435" s="5"/>
      <c r="B435" s="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3">
      <c r="A436" s="5"/>
      <c r="B436" s="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3">
      <c r="A437" s="5"/>
      <c r="B437" s="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3">
      <c r="A438" s="5"/>
      <c r="B438" s="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3">
      <c r="A439" s="5"/>
      <c r="B439" s="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3">
      <c r="A440" s="5"/>
      <c r="B440" s="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3">
      <c r="A441" s="5"/>
      <c r="B441" s="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3">
      <c r="A442" s="5"/>
      <c r="B442" s="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3">
      <c r="A443" s="5"/>
      <c r="B443" s="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3">
      <c r="A444" s="5"/>
      <c r="B444" s="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3">
      <c r="A445" s="5"/>
      <c r="B445" s="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3">
      <c r="A446" s="5"/>
      <c r="B446" s="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3">
      <c r="A447" s="5"/>
      <c r="B447" s="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3">
      <c r="A448" s="5"/>
      <c r="B448" s="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3">
      <c r="A449" s="5"/>
      <c r="B449" s="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3">
      <c r="A450" s="5"/>
      <c r="B450" s="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3">
      <c r="A451" s="5"/>
      <c r="B451" s="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3">
      <c r="A452" s="5"/>
      <c r="B452" s="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3">
      <c r="A453" s="5"/>
      <c r="B453" s="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3">
      <c r="A454" s="5"/>
      <c r="B454" s="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3">
      <c r="A455" s="5"/>
      <c r="B455" s="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3">
      <c r="A456" s="5"/>
      <c r="B456" s="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3">
      <c r="A457" s="5"/>
      <c r="B457" s="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3">
      <c r="A458" s="5"/>
      <c r="B458" s="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3">
      <c r="A459" s="5"/>
      <c r="B459" s="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3">
      <c r="A460" s="5"/>
      <c r="B460" s="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3">
      <c r="A461" s="5"/>
      <c r="B461" s="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3">
      <c r="A462" s="5"/>
      <c r="B462" s="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3">
      <c r="A463" s="5"/>
      <c r="B463" s="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3">
      <c r="A464" s="5"/>
      <c r="B464" s="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3">
      <c r="A465" s="5"/>
      <c r="B465" s="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3">
      <c r="A466" s="5"/>
      <c r="B466" s="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3">
      <c r="A467" s="5"/>
      <c r="B467" s="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3">
      <c r="A468" s="5"/>
      <c r="B468" s="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3">
      <c r="A469" s="5"/>
      <c r="B469" s="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3">
      <c r="A470" s="5"/>
      <c r="B470" s="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3">
      <c r="A471" s="5"/>
      <c r="B471" s="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3">
      <c r="A472" s="5"/>
      <c r="B472" s="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3">
      <c r="A473" s="5"/>
      <c r="B473" s="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3">
      <c r="A474" s="5"/>
      <c r="B474" s="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3">
      <c r="A475" s="5"/>
      <c r="B475" s="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3">
      <c r="A476" s="5"/>
      <c r="B476" s="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3">
      <c r="A477" s="5"/>
      <c r="B477" s="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3">
      <c r="A478" s="5"/>
      <c r="B478" s="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3">
      <c r="A479" s="5"/>
      <c r="B479" s="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3">
      <c r="A480" s="5"/>
      <c r="B480" s="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3">
      <c r="A481" s="5"/>
      <c r="B481" s="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3">
      <c r="A482" s="5"/>
      <c r="B482" s="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3">
      <c r="A483" s="5"/>
      <c r="B483" s="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3">
      <c r="A484" s="5"/>
      <c r="B484" s="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3">
      <c r="A485" s="5"/>
      <c r="B485" s="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3">
      <c r="A486" s="5"/>
      <c r="B486" s="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3">
      <c r="A487" s="5"/>
      <c r="B487" s="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3">
      <c r="A488" s="5"/>
      <c r="B488" s="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3">
      <c r="A489" s="5"/>
      <c r="B489" s="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3">
      <c r="A490" s="5"/>
      <c r="B490" s="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3">
      <c r="A491" s="5"/>
      <c r="B491" s="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3">
      <c r="A492" s="5"/>
      <c r="B492" s="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3">
      <c r="A493" s="5"/>
      <c r="B493" s="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3">
      <c r="A494" s="5"/>
      <c r="B494" s="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3">
      <c r="A495" s="5"/>
      <c r="B495" s="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3">
      <c r="A496" s="5"/>
      <c r="B496" s="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3">
      <c r="A497" s="5"/>
      <c r="B497" s="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3">
      <c r="A498" s="5"/>
      <c r="B498" s="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3">
      <c r="A499" s="5"/>
      <c r="B499" s="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3">
      <c r="A500" s="5"/>
      <c r="B500" s="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3">
      <c r="A501" s="5"/>
      <c r="B501" s="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3">
      <c r="A502" s="5"/>
      <c r="B502" s="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3">
      <c r="A503" s="5"/>
      <c r="B503" s="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3">
      <c r="A504" s="5"/>
      <c r="B504" s="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3">
      <c r="A505" s="5"/>
      <c r="B505" s="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3">
      <c r="A506" s="5"/>
      <c r="B506" s="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3">
      <c r="A507" s="5"/>
      <c r="B507" s="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3">
      <c r="A508" s="5"/>
      <c r="B508" s="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3">
      <c r="A509" s="5"/>
      <c r="B509" s="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3">
      <c r="A510" s="5"/>
      <c r="B510" s="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3">
      <c r="A511" s="5"/>
      <c r="B511" s="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3">
      <c r="A512" s="5"/>
      <c r="B512" s="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3">
      <c r="A513" s="5"/>
      <c r="B513" s="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3">
      <c r="A514" s="5"/>
      <c r="B514" s="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3">
      <c r="A515" s="5"/>
      <c r="B515" s="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3">
      <c r="A516" s="5"/>
      <c r="B516" s="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3">
      <c r="A517" s="5"/>
      <c r="B517" s="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3">
      <c r="A518" s="5"/>
      <c r="B518" s="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3">
      <c r="A519" s="5"/>
      <c r="B519" s="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3">
      <c r="A520" s="5"/>
      <c r="B520" s="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3">
      <c r="A521" s="5"/>
      <c r="B521" s="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3">
      <c r="A522" s="5"/>
      <c r="B522" s="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3">
      <c r="A523" s="5"/>
      <c r="B523" s="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3">
      <c r="A524" s="5"/>
      <c r="B524" s="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3">
      <c r="A525" s="5"/>
      <c r="B525" s="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3">
      <c r="A526" s="5"/>
      <c r="B526" s="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3">
      <c r="A527" s="5"/>
      <c r="B527" s="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3">
      <c r="A528" s="5"/>
      <c r="B528" s="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3">
      <c r="A529" s="5"/>
      <c r="B529" s="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3">
      <c r="A530" s="5"/>
      <c r="B530" s="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3">
      <c r="A531" s="5"/>
      <c r="B531" s="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3">
      <c r="A532" s="5"/>
      <c r="B532" s="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3">
      <c r="A533" s="5"/>
      <c r="B533" s="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3">
      <c r="A534" s="5"/>
      <c r="B534" s="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3">
      <c r="A535" s="5"/>
      <c r="B535" s="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3">
      <c r="A536" s="5"/>
      <c r="B536" s="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3">
      <c r="A537" s="5"/>
      <c r="B537" s="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3">
      <c r="A538" s="5"/>
      <c r="B538" s="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3">
      <c r="A539" s="5"/>
      <c r="B539" s="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3">
      <c r="A540" s="5"/>
      <c r="B540" s="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3">
      <c r="A541" s="5"/>
      <c r="B541" s="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3">
      <c r="A542" s="5"/>
      <c r="B542" s="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3">
      <c r="A543" s="5"/>
      <c r="B543" s="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3">
      <c r="A544" s="5"/>
      <c r="B544" s="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3">
      <c r="A545" s="5"/>
      <c r="B545" s="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3">
      <c r="A546" s="5"/>
      <c r="B546" s="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3">
      <c r="A547" s="5"/>
      <c r="B547" s="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3">
      <c r="A548" s="5"/>
      <c r="B548" s="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3">
      <c r="A549" s="5"/>
      <c r="B549" s="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3">
      <c r="A550" s="5"/>
      <c r="B550" s="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3">
      <c r="A551" s="5"/>
      <c r="B551" s="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3">
      <c r="A552" s="5"/>
      <c r="B552" s="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3">
      <c r="A553" s="5"/>
      <c r="B553" s="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3">
      <c r="A554" s="5"/>
      <c r="B554" s="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3">
      <c r="A555" s="5"/>
      <c r="B555" s="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3">
      <c r="A556" s="5"/>
      <c r="B556" s="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3">
      <c r="A557" s="5"/>
      <c r="B557" s="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3">
      <c r="A558" s="5"/>
      <c r="B558" s="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3">
      <c r="A559" s="5"/>
      <c r="B559" s="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3">
      <c r="A560" s="5"/>
      <c r="B560" s="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3">
      <c r="A561" s="5"/>
      <c r="B561" s="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3">
      <c r="A562" s="5"/>
      <c r="B562" s="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3">
      <c r="A563" s="5"/>
      <c r="B563" s="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3">
      <c r="A564" s="5"/>
      <c r="B564" s="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3">
      <c r="A565" s="5"/>
      <c r="B565" s="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3">
      <c r="A566" s="5"/>
      <c r="B566" s="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3">
      <c r="A567" s="5"/>
      <c r="B567" s="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3">
      <c r="A568" s="5"/>
      <c r="B568" s="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3">
      <c r="A569" s="5"/>
      <c r="B569" s="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3">
      <c r="A570" s="5"/>
      <c r="B570" s="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3">
      <c r="A571" s="5"/>
      <c r="B571" s="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3">
      <c r="A572" s="5"/>
      <c r="B572" s="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3">
      <c r="A573" s="5"/>
      <c r="B573" s="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3">
      <c r="A574" s="5"/>
      <c r="B574" s="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3">
      <c r="A575" s="5"/>
      <c r="B575" s="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3">
      <c r="A576" s="5"/>
      <c r="B576" s="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3">
      <c r="A577" s="5"/>
      <c r="B577" s="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3">
      <c r="A578" s="5"/>
      <c r="B578" s="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3">
      <c r="A579" s="5"/>
      <c r="B579" s="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3">
      <c r="A580" s="5"/>
      <c r="B580" s="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3">
      <c r="A581" s="5"/>
      <c r="B581" s="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3">
      <c r="A582" s="5"/>
      <c r="B582" s="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3">
      <c r="A583" s="5"/>
      <c r="B583" s="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3">
      <c r="A584" s="5"/>
      <c r="B584" s="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3">
      <c r="A585" s="5"/>
      <c r="B585" s="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3">
      <c r="A586" s="5"/>
      <c r="B586" s="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3">
      <c r="A587" s="5"/>
      <c r="B587" s="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3">
      <c r="A588" s="5"/>
      <c r="B588" s="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3">
      <c r="A589" s="5"/>
      <c r="B589" s="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3">
      <c r="A590" s="5"/>
      <c r="B590" s="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3">
      <c r="A591" s="5"/>
      <c r="B591" s="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3">
      <c r="A592" s="5"/>
      <c r="B592" s="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3">
      <c r="A593" s="5"/>
      <c r="B593" s="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3">
      <c r="A594" s="5"/>
      <c r="B594" s="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3">
      <c r="A595" s="5"/>
      <c r="B595" s="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3">
      <c r="A596" s="5"/>
      <c r="B596" s="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3">
      <c r="A597" s="5"/>
      <c r="B597" s="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3">
      <c r="A598" s="5"/>
      <c r="B598" s="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3">
      <c r="A599" s="5"/>
      <c r="B599" s="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3">
      <c r="A600" s="5"/>
      <c r="B600" s="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3">
      <c r="A601" s="5"/>
      <c r="B601" s="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3">
      <c r="A602" s="5"/>
      <c r="B602" s="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3">
      <c r="A603" s="5"/>
      <c r="B603" s="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3">
      <c r="A604" s="5"/>
      <c r="B604" s="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3">
      <c r="A605" s="5"/>
      <c r="B605" s="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3">
      <c r="A606" s="5"/>
      <c r="B606" s="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3">
      <c r="A607" s="5"/>
      <c r="B607" s="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3">
      <c r="A608" s="5"/>
      <c r="B608" s="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3">
      <c r="A609" s="5"/>
      <c r="B609" s="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3">
      <c r="A610" s="5"/>
      <c r="B610" s="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3">
      <c r="A611" s="5"/>
      <c r="B611" s="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3">
      <c r="A612" s="5"/>
      <c r="B612" s="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3">
      <c r="A613" s="5"/>
      <c r="B613" s="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3">
      <c r="A614" s="5"/>
      <c r="B614" s="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3">
      <c r="A615" s="5"/>
      <c r="B615" s="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3">
      <c r="A616" s="5"/>
      <c r="B616" s="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3">
      <c r="A617" s="5"/>
      <c r="B617" s="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3">
      <c r="A618" s="5"/>
      <c r="B618" s="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3">
      <c r="A619" s="5"/>
      <c r="B619" s="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3">
      <c r="A620" s="5"/>
      <c r="B620" s="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3">
      <c r="A621" s="5"/>
      <c r="B621" s="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3">
      <c r="A622" s="5"/>
      <c r="B622" s="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3">
      <c r="A623" s="5"/>
      <c r="B623" s="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3">
      <c r="A624" s="5"/>
      <c r="B624" s="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3">
      <c r="A625" s="5"/>
      <c r="B625" s="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3">
      <c r="A626" s="5"/>
      <c r="B626" s="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3">
      <c r="A627" s="5"/>
      <c r="B627" s="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3">
      <c r="A628" s="5"/>
      <c r="B628" s="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3">
      <c r="A629" s="5"/>
      <c r="B629" s="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3">
      <c r="A630" s="5"/>
      <c r="B630" s="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3">
      <c r="A631" s="5"/>
      <c r="B631" s="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3">
      <c r="A632" s="5"/>
      <c r="B632" s="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3">
      <c r="A633" s="5"/>
      <c r="B633" s="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3">
      <c r="A634" s="5"/>
      <c r="B634" s="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3">
      <c r="A635" s="5"/>
      <c r="B635" s="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3">
      <c r="A636" s="5"/>
      <c r="B636" s="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3">
      <c r="A637" s="5"/>
      <c r="B637" s="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3">
      <c r="A638" s="5"/>
      <c r="B638" s="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3">
      <c r="A639" s="5"/>
      <c r="B639" s="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3">
      <c r="A640" s="5"/>
      <c r="B640" s="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3">
      <c r="A641" s="5"/>
      <c r="B641" s="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3">
      <c r="A642" s="5"/>
      <c r="B642" s="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3">
      <c r="A643" s="5"/>
      <c r="B643" s="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3">
      <c r="A644" s="5"/>
      <c r="B644" s="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3">
      <c r="A645" s="5"/>
      <c r="B645" s="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3">
      <c r="A646" s="5"/>
      <c r="B646" s="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3">
      <c r="A647" s="5"/>
      <c r="B647" s="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3">
      <c r="A648" s="5"/>
      <c r="B648" s="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3">
      <c r="A649" s="5"/>
      <c r="B649" s="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3">
      <c r="A650" s="5"/>
      <c r="B650" s="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3">
      <c r="A651" s="5"/>
      <c r="B651" s="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3">
      <c r="A652" s="5"/>
      <c r="B652" s="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3">
      <c r="A653" s="5"/>
      <c r="B653" s="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3">
      <c r="A654" s="5"/>
      <c r="B654" s="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3">
      <c r="A655" s="5"/>
      <c r="B655" s="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3">
      <c r="A656" s="5"/>
      <c r="B656" s="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3">
      <c r="A657" s="5"/>
      <c r="B657" s="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3">
      <c r="A658" s="5"/>
      <c r="B658" s="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3">
      <c r="A659" s="5"/>
      <c r="B659" s="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3">
      <c r="A660" s="5"/>
      <c r="B660" s="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3">
      <c r="A661" s="5"/>
      <c r="B661" s="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3">
      <c r="A662" s="5"/>
      <c r="B662" s="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3">
      <c r="A663" s="5"/>
      <c r="B663" s="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3">
      <c r="A664" s="5"/>
      <c r="B664" s="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3">
      <c r="A665" s="5"/>
      <c r="B665" s="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3">
      <c r="A666" s="5"/>
      <c r="B666" s="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3">
      <c r="A667" s="5"/>
      <c r="B667" s="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3">
      <c r="A668" s="5"/>
      <c r="B668" s="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3">
      <c r="A669" s="5"/>
      <c r="B669" s="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3">
      <c r="A670" s="5"/>
      <c r="B670" s="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3">
      <c r="A671" s="5"/>
      <c r="B671" s="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3">
      <c r="A672" s="5"/>
      <c r="B672" s="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3">
      <c r="A673" s="5"/>
      <c r="B673" s="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3">
      <c r="A674" s="5"/>
      <c r="B674" s="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3">
      <c r="A675" s="5"/>
      <c r="B675" s="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3">
      <c r="A676" s="5"/>
      <c r="B676" s="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3">
      <c r="A677" s="5"/>
      <c r="B677" s="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3">
      <c r="A678" s="5"/>
      <c r="B678" s="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3">
      <c r="A679" s="5"/>
      <c r="B679" s="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3">
      <c r="A680" s="5"/>
      <c r="B680" s="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3">
      <c r="A681" s="5"/>
      <c r="B681" s="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3">
      <c r="A682" s="5"/>
      <c r="B682" s="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3">
      <c r="A683" s="5"/>
      <c r="B683" s="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3">
      <c r="A684" s="5"/>
      <c r="B684" s="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3">
      <c r="A685" s="5"/>
      <c r="B685" s="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3">
      <c r="A686" s="5"/>
      <c r="B686" s="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3">
      <c r="A687" s="5"/>
      <c r="B687" s="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3">
      <c r="A688" s="5"/>
      <c r="B688" s="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3">
      <c r="A689" s="5"/>
      <c r="B689" s="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3">
      <c r="A690" s="5"/>
      <c r="B690" s="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3">
      <c r="A691" s="5"/>
      <c r="B691" s="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3">
      <c r="A692" s="5"/>
      <c r="B692" s="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3">
      <c r="A693" s="5"/>
      <c r="B693" s="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3">
      <c r="A694" s="5"/>
      <c r="B694" s="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3">
      <c r="A695" s="5"/>
      <c r="B695" s="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3">
      <c r="A696" s="5"/>
      <c r="B696" s="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3">
      <c r="A697" s="5"/>
      <c r="B697" s="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3">
      <c r="A698" s="5"/>
      <c r="B698" s="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3">
      <c r="A699" s="5"/>
      <c r="B699" s="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3">
      <c r="A700" s="5"/>
      <c r="B700" s="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3">
      <c r="A701" s="5"/>
      <c r="B701" s="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3">
      <c r="A702" s="5"/>
      <c r="B702" s="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3">
      <c r="A703" s="5"/>
      <c r="B703" s="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3">
      <c r="A704" s="5"/>
      <c r="B704" s="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3">
      <c r="A705" s="5"/>
      <c r="B705" s="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3">
      <c r="A706" s="5"/>
      <c r="B706" s="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3">
      <c r="A707" s="5"/>
      <c r="B707" s="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3">
      <c r="A708" s="5"/>
      <c r="B708" s="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3">
      <c r="A709" s="5"/>
      <c r="B709" s="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3">
      <c r="A710" s="5"/>
      <c r="B710" s="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3">
      <c r="A711" s="5"/>
      <c r="B711" s="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3">
      <c r="A712" s="5"/>
      <c r="B712" s="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3">
      <c r="A713" s="5"/>
      <c r="B713" s="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3">
      <c r="A714" s="5"/>
      <c r="B714" s="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3">
      <c r="A715" s="5"/>
      <c r="B715" s="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3">
      <c r="A716" s="5"/>
      <c r="B716" s="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3">
      <c r="A717" s="5"/>
      <c r="B717" s="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3">
      <c r="A718" s="5"/>
      <c r="B718" s="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3">
      <c r="A719" s="5"/>
      <c r="B719" s="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3">
      <c r="A720" s="5"/>
      <c r="B720" s="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3">
      <c r="A721" s="5"/>
      <c r="B721" s="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3">
      <c r="A722" s="5"/>
      <c r="B722" s="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3">
      <c r="A723" s="5"/>
      <c r="B723" s="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3">
      <c r="A724" s="5"/>
      <c r="B724" s="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3">
      <c r="A725" s="5"/>
      <c r="B725" s="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3">
      <c r="A726" s="5"/>
      <c r="B726" s="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3">
      <c r="A727" s="5"/>
      <c r="B727" s="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3">
      <c r="A728" s="5"/>
      <c r="B728" s="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3">
      <c r="A729" s="5"/>
      <c r="B729" s="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3">
      <c r="A730" s="5"/>
      <c r="B730" s="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3">
      <c r="A731" s="5"/>
      <c r="B731" s="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3">
      <c r="A732" s="5"/>
      <c r="B732" s="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3">
      <c r="A733" s="5"/>
      <c r="B733" s="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3">
      <c r="A734" s="5"/>
      <c r="B734" s="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3">
      <c r="A735" s="5"/>
      <c r="B735" s="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3">
      <c r="A736" s="5"/>
      <c r="B736" s="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3">
      <c r="A737" s="5"/>
      <c r="B737" s="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3">
      <c r="A738" s="5"/>
      <c r="B738" s="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3">
      <c r="A739" s="5"/>
      <c r="B739" s="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3">
      <c r="A740" s="5"/>
      <c r="B740" s="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3">
      <c r="A741" s="5"/>
      <c r="B741" s="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3">
      <c r="A742" s="5"/>
      <c r="B742" s="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3">
      <c r="A743" s="5"/>
      <c r="B743" s="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3">
      <c r="A744" s="5"/>
      <c r="B744" s="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3">
      <c r="A745" s="5"/>
      <c r="B745" s="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3">
      <c r="A746" s="5"/>
      <c r="B746" s="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3">
      <c r="A747" s="5"/>
      <c r="B747" s="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3">
      <c r="A748" s="5"/>
      <c r="B748" s="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3">
      <c r="A749" s="5"/>
      <c r="B749" s="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3">
      <c r="A750" s="5"/>
      <c r="B750" s="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3">
      <c r="A751" s="5"/>
      <c r="B751" s="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3">
      <c r="A752" s="5"/>
      <c r="B752" s="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3">
      <c r="A753" s="5"/>
      <c r="B753" s="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3">
      <c r="A754" s="5"/>
      <c r="B754" s="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3">
      <c r="A755" s="5"/>
      <c r="B755" s="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3">
      <c r="A756" s="5"/>
      <c r="B756" s="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3">
      <c r="A757" s="5"/>
      <c r="B757" s="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3">
      <c r="A758" s="5"/>
      <c r="B758" s="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3">
      <c r="A759" s="5"/>
      <c r="B759" s="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3">
      <c r="A760" s="5"/>
      <c r="B760" s="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3">
      <c r="A761" s="5"/>
      <c r="B761" s="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3">
      <c r="A762" s="5"/>
      <c r="B762" s="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3">
      <c r="A763" s="5"/>
      <c r="B763" s="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3">
      <c r="A764" s="5"/>
      <c r="B764" s="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3">
      <c r="A765" s="5"/>
      <c r="B765" s="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3">
      <c r="A766" s="5"/>
      <c r="B766" s="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3">
      <c r="A767" s="5"/>
      <c r="B767" s="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3">
      <c r="A768" s="5"/>
      <c r="B768" s="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3">
      <c r="A769" s="5"/>
      <c r="B769" s="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3">
      <c r="A770" s="5"/>
      <c r="B770" s="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3">
      <c r="A771" s="5"/>
      <c r="B771" s="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3">
      <c r="A772" s="5"/>
      <c r="B772" s="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3">
      <c r="A773" s="5"/>
      <c r="B773" s="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3">
      <c r="A774" s="5"/>
      <c r="B774" s="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3">
      <c r="A775" s="5"/>
      <c r="B775" s="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3">
      <c r="A776" s="5"/>
      <c r="B776" s="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3">
      <c r="A777" s="5"/>
      <c r="B777" s="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3">
      <c r="A778" s="5"/>
      <c r="B778" s="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3">
      <c r="A779" s="5"/>
      <c r="B779" s="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3">
      <c r="A780" s="5"/>
      <c r="B780" s="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3">
      <c r="A781" s="5"/>
      <c r="B781" s="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3">
      <c r="A782" s="5"/>
      <c r="B782" s="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3">
      <c r="A783" s="5"/>
      <c r="B783" s="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3">
      <c r="A784" s="5"/>
      <c r="B784" s="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3">
      <c r="A785" s="5"/>
      <c r="B785" s="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3">
      <c r="A786" s="5"/>
      <c r="B786" s="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3">
      <c r="A787" s="5"/>
      <c r="B787" s="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3">
      <c r="A788" s="5"/>
      <c r="B788" s="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3">
      <c r="A789" s="5"/>
      <c r="B789" s="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3">
      <c r="A790" s="5"/>
      <c r="B790" s="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3">
      <c r="A791" s="5"/>
      <c r="B791" s="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3">
      <c r="A792" s="5"/>
      <c r="B792" s="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3">
      <c r="A793" s="5"/>
      <c r="B793" s="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3">
      <c r="A794" s="5"/>
      <c r="B794" s="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3">
      <c r="A795" s="5"/>
      <c r="B795" s="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3">
      <c r="A796" s="5"/>
      <c r="B796" s="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3">
      <c r="A797" s="5"/>
      <c r="B797" s="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3">
      <c r="A798" s="5"/>
      <c r="B798" s="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3">
      <c r="A799" s="5"/>
      <c r="B799" s="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3">
      <c r="A800" s="5"/>
      <c r="B800" s="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3">
      <c r="A801" s="5"/>
      <c r="B801" s="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3">
      <c r="A802" s="5"/>
      <c r="B802" s="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3">
      <c r="A803" s="5"/>
      <c r="B803" s="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3">
      <c r="A804" s="5"/>
      <c r="B804" s="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3">
      <c r="A805" s="5"/>
      <c r="B805" s="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3">
      <c r="A806" s="5"/>
      <c r="B806" s="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3">
      <c r="A807" s="5"/>
      <c r="B807" s="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3">
      <c r="A808" s="5"/>
      <c r="B808" s="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3">
      <c r="A809" s="5"/>
      <c r="B809" s="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3">
      <c r="A810" s="5"/>
      <c r="B810" s="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3">
      <c r="A811" s="5"/>
      <c r="B811" s="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3">
      <c r="A812" s="5"/>
      <c r="B812" s="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3">
      <c r="A813" s="5"/>
      <c r="B813" s="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3">
      <c r="A814" s="5"/>
      <c r="B814" s="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3">
      <c r="A815" s="5"/>
      <c r="B815" s="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3">
      <c r="A816" s="5"/>
      <c r="B816" s="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3">
      <c r="A817" s="5"/>
      <c r="B817" s="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3">
      <c r="A818" s="5"/>
      <c r="B818" s="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3">
      <c r="A819" s="5"/>
      <c r="B819" s="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3">
      <c r="A820" s="5"/>
      <c r="B820" s="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3">
      <c r="A821" s="5"/>
      <c r="B821" s="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3">
      <c r="A822" s="5"/>
      <c r="B822" s="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3">
      <c r="A823" s="5"/>
      <c r="B823" s="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3">
      <c r="A824" s="5"/>
      <c r="B824" s="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3">
      <c r="A825" s="5"/>
      <c r="B825" s="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3">
      <c r="A826" s="5"/>
      <c r="B826" s="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3">
      <c r="A827" s="5"/>
      <c r="B827" s="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3">
      <c r="A828" s="5"/>
      <c r="B828" s="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3">
      <c r="A829" s="5"/>
      <c r="B829" s="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3">
      <c r="A830" s="5"/>
      <c r="B830" s="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3">
      <c r="A831" s="5"/>
      <c r="B831" s="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3">
      <c r="A832" s="5"/>
      <c r="B832" s="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3">
      <c r="A833" s="5"/>
      <c r="B833" s="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3">
      <c r="A834" s="5"/>
      <c r="B834" s="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3">
      <c r="A835" s="5"/>
      <c r="B835" s="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3">
      <c r="A836" s="5"/>
      <c r="B836" s="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3">
      <c r="A837" s="5"/>
      <c r="B837" s="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3">
      <c r="A838" s="5"/>
      <c r="B838" s="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3">
      <c r="A839" s="5"/>
      <c r="B839" s="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3">
      <c r="A840" s="5"/>
      <c r="B840" s="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3">
      <c r="A841" s="5"/>
      <c r="B841" s="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3">
      <c r="A842" s="5"/>
      <c r="B842" s="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3">
      <c r="A843" s="5"/>
      <c r="B843" s="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3">
      <c r="A844" s="5"/>
      <c r="B844" s="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3">
      <c r="A845" s="5"/>
      <c r="B845" s="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3">
      <c r="A846" s="5"/>
      <c r="B846" s="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3">
      <c r="A847" s="5"/>
      <c r="B847" s="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3">
      <c r="A848" s="5"/>
      <c r="B848" s="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3">
      <c r="A849" s="5"/>
      <c r="B849" s="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3">
      <c r="A850" s="5"/>
      <c r="B850" s="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3">
      <c r="A851" s="5"/>
      <c r="B851" s="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3">
      <c r="A852" s="5"/>
      <c r="B852" s="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3">
      <c r="A853" s="5"/>
      <c r="B853" s="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3">
      <c r="A854" s="5"/>
      <c r="B854" s="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3">
      <c r="A855" s="5"/>
      <c r="B855" s="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3">
      <c r="A856" s="5"/>
      <c r="B856" s="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3">
      <c r="A857" s="5"/>
      <c r="B857" s="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3">
      <c r="A858" s="5"/>
      <c r="B858" s="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3">
      <c r="A859" s="5"/>
      <c r="B859" s="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3">
      <c r="A860" s="5"/>
      <c r="B860" s="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3">
      <c r="A861" s="5"/>
      <c r="B861" s="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3">
      <c r="A862" s="5"/>
      <c r="B862" s="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3">
      <c r="A863" s="5"/>
      <c r="B863" s="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3">
      <c r="A864" s="5"/>
      <c r="B864" s="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3">
      <c r="A865" s="5"/>
      <c r="B865" s="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3">
      <c r="A866" s="5"/>
      <c r="B866" s="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3">
      <c r="A867" s="5"/>
      <c r="B867" s="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3">
      <c r="A868" s="5"/>
      <c r="B868" s="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3">
      <c r="A869" s="5"/>
      <c r="B869" s="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3">
      <c r="A870" s="5"/>
      <c r="B870" s="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3">
      <c r="A871" s="5"/>
      <c r="B871" s="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3">
      <c r="A872" s="5"/>
      <c r="B872" s="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3">
      <c r="A873" s="5"/>
      <c r="B873" s="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3">
      <c r="A874" s="5"/>
      <c r="B874" s="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3">
      <c r="A875" s="5"/>
      <c r="B875" s="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3">
      <c r="A876" s="5"/>
      <c r="B876" s="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3">
      <c r="A877" s="5"/>
      <c r="B877" s="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3">
      <c r="A878" s="5"/>
      <c r="B878" s="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3">
      <c r="A879" s="5"/>
      <c r="B879" s="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3">
      <c r="A880" s="5"/>
      <c r="B880" s="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3">
      <c r="A881" s="5"/>
      <c r="B881" s="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3">
      <c r="A882" s="5"/>
      <c r="B882" s="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3">
      <c r="A883" s="5"/>
      <c r="B883" s="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3">
      <c r="A884" s="5"/>
      <c r="B884" s="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3">
      <c r="A885" s="5"/>
      <c r="B885" s="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3">
      <c r="A886" s="5"/>
      <c r="B886" s="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3">
      <c r="A887" s="5"/>
      <c r="B887" s="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3">
      <c r="A888" s="5"/>
      <c r="B888" s="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3">
      <c r="A889" s="5"/>
      <c r="B889" s="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3">
      <c r="A890" s="5"/>
      <c r="B890" s="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3">
      <c r="A891" s="5"/>
      <c r="B891" s="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3">
      <c r="A892" s="5"/>
      <c r="B892" s="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3">
      <c r="A893" s="5"/>
      <c r="B893" s="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3">
      <c r="A894" s="5"/>
      <c r="B894" s="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3">
      <c r="A895" s="5"/>
      <c r="B895" s="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3">
      <c r="A896" s="5"/>
      <c r="B896" s="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3">
      <c r="A897" s="5"/>
      <c r="B897" s="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3">
      <c r="A898" s="5"/>
      <c r="B898" s="5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3">
      <c r="A899" s="5"/>
      <c r="B899" s="5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3">
      <c r="A900" s="5"/>
      <c r="B900" s="5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3">
      <c r="A901" s="5"/>
      <c r="B901" s="5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3">
      <c r="A902" s="5"/>
      <c r="B902" s="5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3">
      <c r="A903" s="5"/>
      <c r="B903" s="5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3">
      <c r="A904" s="5"/>
      <c r="B904" s="5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3">
      <c r="A905" s="5"/>
      <c r="B905" s="5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3">
      <c r="A906" s="5"/>
      <c r="B906" s="5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3">
      <c r="A907" s="5"/>
      <c r="B907" s="5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3">
      <c r="A908" s="5"/>
      <c r="B908" s="5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3">
      <c r="A909" s="5"/>
      <c r="B909" s="5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3">
      <c r="A910" s="5"/>
      <c r="B910" s="5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3">
      <c r="A911" s="5"/>
      <c r="B911" s="5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3">
      <c r="A912" s="5"/>
      <c r="B912" s="5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3">
      <c r="A913" s="5"/>
      <c r="B913" s="5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3">
      <c r="A914" s="5"/>
      <c r="B914" s="5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3">
      <c r="A915" s="5"/>
      <c r="B915" s="5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3">
      <c r="A916" s="5"/>
      <c r="B916" s="5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3">
      <c r="A917" s="5"/>
      <c r="B917" s="5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3">
      <c r="A918" s="5"/>
      <c r="B918" s="5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3">
      <c r="A919" s="5"/>
      <c r="B919" s="5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3">
      <c r="A920" s="5"/>
      <c r="B920" s="5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3">
      <c r="A921" s="5"/>
      <c r="B921" s="5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3">
      <c r="A922" s="5"/>
      <c r="B922" s="5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3">
      <c r="A923" s="5"/>
      <c r="B923" s="5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3">
      <c r="A924" s="5"/>
      <c r="B924" s="5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3">
      <c r="A925" s="5"/>
      <c r="B925" s="5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3">
      <c r="A926" s="5"/>
      <c r="B926" s="5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3">
      <c r="A927" s="5"/>
      <c r="B927" s="5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3">
      <c r="A928" s="5"/>
      <c r="B928" s="5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3">
      <c r="A929" s="5"/>
      <c r="B929" s="5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3">
      <c r="A930" s="5"/>
      <c r="B930" s="5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3">
      <c r="A931" s="5"/>
      <c r="B931" s="5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3">
      <c r="A932" s="5"/>
      <c r="B932" s="5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3">
      <c r="A933" s="5"/>
      <c r="B933" s="5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3">
      <c r="A934" s="5"/>
      <c r="B934" s="5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3">
      <c r="A935" s="5"/>
      <c r="B935" s="5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3">
      <c r="A936" s="5"/>
      <c r="B936" s="5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3">
      <c r="A937" s="5"/>
      <c r="B937" s="5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3">
      <c r="A938" s="5"/>
      <c r="B938" s="5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3">
      <c r="A939" s="5"/>
      <c r="B939" s="5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3">
      <c r="A940" s="5"/>
      <c r="B940" s="5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3">
      <c r="A941" s="5"/>
      <c r="B941" s="5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3">
      <c r="A942" s="5"/>
      <c r="B942" s="5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3">
      <c r="A943" s="5"/>
      <c r="B943" s="5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3">
      <c r="A944" s="5"/>
      <c r="B944" s="5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3">
      <c r="A945" s="5"/>
      <c r="B945" s="5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3">
      <c r="A946" s="5"/>
      <c r="B946" s="5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3">
      <c r="A947" s="5"/>
      <c r="B947" s="5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3">
      <c r="A948" s="5"/>
      <c r="B948" s="5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3">
      <c r="A949" s="5"/>
      <c r="B949" s="5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3">
      <c r="A950" s="5"/>
      <c r="B950" s="5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3">
      <c r="A951" s="5"/>
      <c r="B951" s="5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3">
      <c r="A952" s="5"/>
      <c r="B952" s="5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3">
      <c r="A953" s="5"/>
      <c r="B953" s="5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3">
      <c r="A954" s="5"/>
      <c r="B954" s="5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3">
      <c r="A955" s="5"/>
      <c r="B955" s="5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3">
      <c r="A956" s="5"/>
      <c r="B956" s="5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3">
      <c r="A957" s="5"/>
      <c r="B957" s="5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3">
      <c r="A958" s="5"/>
      <c r="B958" s="5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3">
      <c r="A959" s="5"/>
      <c r="B959" s="5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3">
      <c r="A960" s="5"/>
      <c r="B960" s="5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3">
      <c r="A961" s="5"/>
      <c r="B961" s="5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3">
      <c r="A962" s="5"/>
      <c r="B962" s="5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3">
      <c r="A963" s="5"/>
      <c r="B963" s="5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3">
      <c r="A964" s="5"/>
      <c r="B964" s="5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3">
      <c r="A965" s="5"/>
      <c r="B965" s="5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3">
      <c r="A966" s="5"/>
      <c r="B966" s="5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3">
      <c r="A967" s="5"/>
      <c r="B967" s="5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3">
      <c r="A968" s="5"/>
      <c r="B968" s="5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3">
      <c r="A969" s="5"/>
      <c r="B969" s="5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3">
      <c r="A970" s="5"/>
      <c r="B970" s="5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3">
      <c r="A971" s="5"/>
      <c r="B971" s="5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3">
      <c r="A972" s="5"/>
      <c r="B972" s="5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3">
      <c r="A973" s="5"/>
      <c r="B973" s="5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3">
      <c r="A974" s="5"/>
      <c r="B974" s="5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3">
      <c r="A975" s="5"/>
      <c r="B975" s="5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3">
      <c r="A976" s="5"/>
      <c r="B976" s="5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3">
      <c r="A977" s="5"/>
      <c r="B977" s="5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3">
      <c r="A978" s="5"/>
      <c r="B978" s="5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3">
      <c r="A979" s="5"/>
      <c r="B979" s="5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3">
      <c r="A980" s="5"/>
      <c r="B980" s="5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3">
      <c r="A981" s="5"/>
      <c r="B981" s="5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3">
      <c r="A982" s="5"/>
      <c r="B982" s="5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3">
      <c r="A983" s="5"/>
      <c r="B983" s="5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3">
      <c r="A984" s="5"/>
      <c r="B984" s="5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3">
      <c r="A985" s="5"/>
      <c r="B985" s="5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x14ac:dyDescent="0.3">
      <c r="A986" s="5"/>
      <c r="B986" s="5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x14ac:dyDescent="0.3">
      <c r="A987" s="5"/>
      <c r="B987" s="5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x14ac:dyDescent="0.3">
      <c r="A988" s="5"/>
      <c r="B988" s="5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x14ac:dyDescent="0.3">
      <c r="A989" s="5"/>
      <c r="B989" s="5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x14ac:dyDescent="0.3">
      <c r="A990" s="5"/>
      <c r="B990" s="5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x14ac:dyDescent="0.3">
      <c r="A991" s="5"/>
      <c r="B991" s="5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x14ac:dyDescent="0.3">
      <c r="A992" s="5"/>
      <c r="B992" s="5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x14ac:dyDescent="0.3">
      <c r="A993" s="5"/>
      <c r="B993" s="5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x14ac:dyDescent="0.3">
      <c r="A994" s="5"/>
      <c r="B994" s="5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x14ac:dyDescent="0.3">
      <c r="A995" s="5"/>
      <c r="B995" s="5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x14ac:dyDescent="0.3">
      <c r="A996" s="5"/>
      <c r="B996" s="5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x14ac:dyDescent="0.3">
      <c r="A997" s="5"/>
      <c r="B997" s="5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x14ac:dyDescent="0.3">
      <c r="A998" s="5"/>
      <c r="B998" s="5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x14ac:dyDescent="0.3">
      <c r="A999" s="5"/>
      <c r="B999" s="5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x14ac:dyDescent="0.3">
      <c r="A1000" s="5"/>
      <c r="B1000" s="5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x14ac:dyDescent="0.3">
      <c r="A1001" s="5"/>
      <c r="B1001" s="5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x14ac:dyDescent="0.3">
      <c r="A1002" s="5"/>
      <c r="B1002" s="5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x14ac:dyDescent="0.3">
      <c r="A1003" s="5"/>
      <c r="B1003" s="5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x14ac:dyDescent="0.3">
      <c r="A1004" s="5"/>
      <c r="B1004" s="5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x14ac:dyDescent="0.3">
      <c r="A1005" s="5"/>
      <c r="B1005" s="5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x14ac:dyDescent="0.3">
      <c r="A1006" s="5"/>
      <c r="B1006" s="5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x14ac:dyDescent="0.3">
      <c r="A1007" s="5"/>
      <c r="B1007" s="5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x14ac:dyDescent="0.3">
      <c r="A1008" s="5"/>
      <c r="B1008" s="5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x14ac:dyDescent="0.3">
      <c r="A1009" s="5"/>
      <c r="B1009" s="5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x14ac:dyDescent="0.3">
      <c r="A1010" s="5"/>
      <c r="B1010" s="5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x14ac:dyDescent="0.3">
      <c r="A1011" s="5"/>
      <c r="B1011" s="5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x14ac:dyDescent="0.3">
      <c r="A1012" s="5"/>
      <c r="B1012" s="5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x14ac:dyDescent="0.3">
      <c r="A1013" s="5"/>
      <c r="B1013" s="5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x14ac:dyDescent="0.3">
      <c r="A1014" s="5"/>
      <c r="B1014" s="5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x14ac:dyDescent="0.3">
      <c r="A1015" s="5"/>
      <c r="B1015" s="5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x14ac:dyDescent="0.3">
      <c r="A1016" s="5"/>
      <c r="B1016" s="5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x14ac:dyDescent="0.3">
      <c r="A1017" s="5"/>
      <c r="B1017" s="5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x14ac:dyDescent="0.3">
      <c r="A1018" s="5"/>
      <c r="B1018" s="5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x14ac:dyDescent="0.3">
      <c r="A1019" s="5"/>
      <c r="B1019" s="5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x14ac:dyDescent="0.3">
      <c r="A1020" s="5"/>
      <c r="B1020" s="5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x14ac:dyDescent="0.3">
      <c r="A1021" s="5"/>
      <c r="B1021" s="5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x14ac:dyDescent="0.3">
      <c r="A1022" s="5"/>
      <c r="B1022" s="5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 x14ac:dyDescent="0.3">
      <c r="A1023" s="5"/>
      <c r="B1023" s="5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 x14ac:dyDescent="0.3">
      <c r="A1024" s="5"/>
      <c r="B1024" s="5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1:27" x14ac:dyDescent="0.3">
      <c r="A1025" s="5"/>
      <c r="B1025" s="5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1:27" x14ac:dyDescent="0.3">
      <c r="A1026" s="5"/>
      <c r="B1026" s="5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1:27" x14ac:dyDescent="0.3">
      <c r="A1027" s="5"/>
      <c r="B1027" s="5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1:27" x14ac:dyDescent="0.3">
      <c r="A1028" s="5"/>
      <c r="B1028" s="5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1:27" x14ac:dyDescent="0.3">
      <c r="A1029" s="5"/>
      <c r="B1029" s="5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1:27" x14ac:dyDescent="0.3">
      <c r="A1030" s="5"/>
      <c r="B1030" s="5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1:27" x14ac:dyDescent="0.3">
      <c r="A1031" s="5"/>
      <c r="B1031" s="5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1:27" x14ac:dyDescent="0.3">
      <c r="A1032" s="5"/>
      <c r="B1032" s="5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1:27" x14ac:dyDescent="0.3">
      <c r="A1033" s="5"/>
      <c r="B1033" s="5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1:27" x14ac:dyDescent="0.3">
      <c r="A1034" s="5"/>
      <c r="B1034" s="5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1:27" x14ac:dyDescent="0.3">
      <c r="A1035" s="5"/>
      <c r="B1035" s="5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1:27" x14ac:dyDescent="0.3">
      <c r="A1036" s="5"/>
      <c r="B1036" s="5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1:27" x14ac:dyDescent="0.3">
      <c r="A1037" s="5"/>
      <c r="B1037" s="5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1:27" x14ac:dyDescent="0.3">
      <c r="A1038" s="5"/>
      <c r="B1038" s="5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1:27" x14ac:dyDescent="0.3">
      <c r="A1039" s="5"/>
      <c r="B1039" s="5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1:27" x14ac:dyDescent="0.3">
      <c r="A1040" s="5"/>
      <c r="B1040" s="5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1:27" x14ac:dyDescent="0.3">
      <c r="A1041" s="5"/>
      <c r="B1041" s="5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1:27" x14ac:dyDescent="0.3">
      <c r="A1042" s="5"/>
      <c r="B1042" s="5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  <row r="1043" spans="1:27" x14ac:dyDescent="0.3">
      <c r="A1043" s="5"/>
      <c r="B1043" s="5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</row>
    <row r="1044" spans="1:27" x14ac:dyDescent="0.3">
      <c r="A1044" s="5"/>
      <c r="B1044" s="5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</row>
    <row r="1045" spans="1:27" x14ac:dyDescent="0.3">
      <c r="A1045" s="5"/>
      <c r="B1045" s="5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</row>
    <row r="1046" spans="1:27" x14ac:dyDescent="0.3">
      <c r="A1046" s="5"/>
      <c r="B1046" s="5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</row>
    <row r="1047" spans="1:27" x14ac:dyDescent="0.3">
      <c r="A1047" s="5"/>
      <c r="B1047" s="5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</row>
    <row r="1048" spans="1:27" x14ac:dyDescent="0.3">
      <c r="A1048" s="5"/>
      <c r="B1048" s="5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</row>
    <row r="1049" spans="1:27" x14ac:dyDescent="0.3">
      <c r="A1049" s="5"/>
      <c r="B1049" s="5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</row>
    <row r="1050" spans="1:27" x14ac:dyDescent="0.3">
      <c r="A1050" s="5"/>
      <c r="B1050" s="5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</row>
    <row r="1051" spans="1:27" x14ac:dyDescent="0.3">
      <c r="A1051" s="5"/>
      <c r="B1051" s="5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</row>
    <row r="1052" spans="1:27" x14ac:dyDescent="0.3">
      <c r="A1052" s="5"/>
      <c r="B1052" s="5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</row>
    <row r="1053" spans="1:27" x14ac:dyDescent="0.3">
      <c r="A1053" s="5"/>
      <c r="B1053" s="5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</row>
    <row r="1054" spans="1:27" x14ac:dyDescent="0.3">
      <c r="A1054" s="5"/>
      <c r="B1054" s="5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</row>
    <row r="1055" spans="1:27" x14ac:dyDescent="0.3">
      <c r="A1055" s="5"/>
      <c r="B1055" s="5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</row>
    <row r="1056" spans="1:27" x14ac:dyDescent="0.3">
      <c r="A1056" s="5"/>
      <c r="B1056" s="5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</row>
    <row r="1057" spans="1:27" x14ac:dyDescent="0.3">
      <c r="A1057" s="5"/>
      <c r="B1057" s="5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</row>
    <row r="1058" spans="1:27" x14ac:dyDescent="0.3">
      <c r="A1058" s="5"/>
      <c r="B1058" s="5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</row>
    <row r="1059" spans="1:27" x14ac:dyDescent="0.3">
      <c r="A1059" s="5"/>
      <c r="B1059" s="5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</row>
    <row r="1060" spans="1:27" x14ac:dyDescent="0.3">
      <c r="A1060" s="5"/>
      <c r="B1060" s="5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</row>
    <row r="1061" spans="1:27" x14ac:dyDescent="0.3">
      <c r="A1061" s="5"/>
      <c r="B1061" s="5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</row>
    <row r="1062" spans="1:27" x14ac:dyDescent="0.3">
      <c r="A1062" s="5"/>
      <c r="B1062" s="5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</row>
    <row r="1063" spans="1:27" x14ac:dyDescent="0.3">
      <c r="A1063" s="5"/>
      <c r="B1063" s="5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</row>
    <row r="1064" spans="1:27" x14ac:dyDescent="0.3">
      <c r="A1064" s="5"/>
      <c r="B1064" s="5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</row>
    <row r="1065" spans="1:27" x14ac:dyDescent="0.3">
      <c r="A1065" s="5"/>
      <c r="B1065" s="5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</row>
    <row r="1066" spans="1:27" x14ac:dyDescent="0.3">
      <c r="A1066" s="5"/>
      <c r="B1066" s="5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</row>
    <row r="1067" spans="1:27" x14ac:dyDescent="0.3">
      <c r="A1067" s="5"/>
      <c r="B1067" s="5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</row>
    <row r="1068" spans="1:27" x14ac:dyDescent="0.3">
      <c r="A1068" s="5"/>
      <c r="B1068" s="5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</row>
    <row r="1069" spans="1:27" x14ac:dyDescent="0.3">
      <c r="A1069" s="5"/>
      <c r="B1069" s="5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</row>
    <row r="1070" spans="1:27" x14ac:dyDescent="0.3">
      <c r="A1070" s="5"/>
      <c r="B1070" s="5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</row>
    <row r="1071" spans="1:27" x14ac:dyDescent="0.3">
      <c r="A1071" s="5"/>
      <c r="B1071" s="5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</row>
    <row r="1072" spans="1:27" x14ac:dyDescent="0.3">
      <c r="A1072" s="5"/>
      <c r="B1072" s="5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</row>
    <row r="1073" spans="1:27" x14ac:dyDescent="0.3">
      <c r="A1073" s="5"/>
      <c r="B1073" s="5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</row>
    <row r="1074" spans="1:27" x14ac:dyDescent="0.3">
      <c r="A1074" s="5"/>
      <c r="B1074" s="5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</row>
    <row r="1075" spans="1:27" x14ac:dyDescent="0.3">
      <c r="A1075" s="5"/>
      <c r="B1075" s="5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</row>
    <row r="1076" spans="1:27" x14ac:dyDescent="0.3">
      <c r="A1076" s="5"/>
      <c r="B1076" s="5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</row>
    <row r="1077" spans="1:27" x14ac:dyDescent="0.3">
      <c r="A1077" s="5"/>
      <c r="B1077" s="5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</row>
    <row r="1078" spans="1:27" x14ac:dyDescent="0.3">
      <c r="A1078" s="5"/>
      <c r="B1078" s="5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</row>
    <row r="1079" spans="1:27" x14ac:dyDescent="0.3">
      <c r="A1079" s="5"/>
      <c r="B1079" s="5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</row>
    <row r="1080" spans="1:27" x14ac:dyDescent="0.3">
      <c r="A1080" s="5"/>
      <c r="B1080" s="5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</row>
    <row r="1081" spans="1:27" x14ac:dyDescent="0.3">
      <c r="A1081" s="5"/>
      <c r="B1081" s="5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</row>
    <row r="1082" spans="1:27" x14ac:dyDescent="0.3">
      <c r="A1082" s="5"/>
      <c r="B1082" s="5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</row>
    <row r="1083" spans="1:27" x14ac:dyDescent="0.3">
      <c r="A1083" s="5"/>
      <c r="B1083" s="5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</row>
    <row r="1084" spans="1:27" x14ac:dyDescent="0.3">
      <c r="A1084" s="5"/>
      <c r="B1084" s="5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</row>
    <row r="1085" spans="1:27" x14ac:dyDescent="0.3">
      <c r="A1085" s="5"/>
      <c r="B1085" s="5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</row>
    <row r="1086" spans="1:27" x14ac:dyDescent="0.3">
      <c r="A1086" s="5"/>
      <c r="B1086" s="5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</row>
    <row r="1087" spans="1:27" x14ac:dyDescent="0.3">
      <c r="A1087" s="5"/>
      <c r="B1087" s="5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</row>
    <row r="1088" spans="1:27" x14ac:dyDescent="0.3">
      <c r="A1088" s="5"/>
      <c r="B1088" s="5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</row>
    <row r="1089" spans="1:27" x14ac:dyDescent="0.3">
      <c r="A1089" s="5"/>
      <c r="B1089" s="5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</row>
    <row r="1090" spans="1:27" x14ac:dyDescent="0.3">
      <c r="A1090" s="5"/>
      <c r="B1090" s="5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</row>
    <row r="1091" spans="1:27" x14ac:dyDescent="0.3">
      <c r="A1091" s="5"/>
      <c r="B1091" s="5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</row>
    <row r="1092" spans="1:27" x14ac:dyDescent="0.3">
      <c r="A1092" s="5"/>
      <c r="B1092" s="5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</row>
    <row r="1093" spans="1:27" x14ac:dyDescent="0.3">
      <c r="A1093" s="5"/>
      <c r="B1093" s="5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</row>
    <row r="1094" spans="1:27" x14ac:dyDescent="0.3">
      <c r="A1094" s="5"/>
      <c r="B1094" s="5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</row>
    <row r="1095" spans="1:27" x14ac:dyDescent="0.3">
      <c r="A1095" s="5"/>
      <c r="B1095" s="5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</row>
    <row r="1096" spans="1:27" x14ac:dyDescent="0.3">
      <c r="A1096" s="5"/>
      <c r="B1096" s="5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</row>
    <row r="1097" spans="1:27" x14ac:dyDescent="0.3">
      <c r="A1097" s="5"/>
      <c r="B1097" s="5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</row>
    <row r="1098" spans="1:27" x14ac:dyDescent="0.3">
      <c r="A1098" s="5"/>
      <c r="B1098" s="5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</row>
    <row r="1099" spans="1:27" x14ac:dyDescent="0.3">
      <c r="A1099" s="5"/>
      <c r="B1099" s="5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</row>
    <row r="1100" spans="1:27" x14ac:dyDescent="0.3">
      <c r="A1100" s="5"/>
      <c r="B1100" s="5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</row>
    <row r="1101" spans="1:27" x14ac:dyDescent="0.3">
      <c r="A1101" s="5"/>
      <c r="B1101" s="5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</row>
    <row r="1102" spans="1:27" x14ac:dyDescent="0.3">
      <c r="A1102" s="5"/>
      <c r="B1102" s="5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</row>
    <row r="1103" spans="1:27" x14ac:dyDescent="0.3">
      <c r="A1103" s="5"/>
      <c r="B1103" s="5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</row>
    <row r="1104" spans="1:27" x14ac:dyDescent="0.3">
      <c r="A1104" s="5"/>
      <c r="B1104" s="5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</row>
    <row r="1105" spans="1:27" x14ac:dyDescent="0.3">
      <c r="A1105" s="5"/>
      <c r="B1105" s="5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</row>
    <row r="1106" spans="1:27" x14ac:dyDescent="0.3">
      <c r="A1106" s="5"/>
      <c r="B1106" s="5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</row>
    <row r="1107" spans="1:27" x14ac:dyDescent="0.3">
      <c r="A1107" s="5"/>
      <c r="B1107" s="5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</row>
    <row r="1108" spans="1:27" x14ac:dyDescent="0.3">
      <c r="A1108" s="5"/>
      <c r="B1108" s="5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</row>
    <row r="1109" spans="1:27" x14ac:dyDescent="0.3">
      <c r="A1109" s="5"/>
      <c r="B1109" s="5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</row>
    <row r="1110" spans="1:27" x14ac:dyDescent="0.3">
      <c r="A1110" s="5"/>
      <c r="B1110" s="5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</row>
    <row r="1111" spans="1:27" x14ac:dyDescent="0.3">
      <c r="A1111" s="5"/>
      <c r="B1111" s="5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</row>
    <row r="1112" spans="1:27" x14ac:dyDescent="0.3">
      <c r="A1112" s="5"/>
      <c r="B1112" s="5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</row>
    <row r="1113" spans="1:27" x14ac:dyDescent="0.3">
      <c r="A1113" s="5"/>
      <c r="B1113" s="5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</row>
    <row r="1114" spans="1:27" x14ac:dyDescent="0.3">
      <c r="A1114" s="5"/>
      <c r="B1114" s="5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</row>
    <row r="1115" spans="1:27" x14ac:dyDescent="0.3">
      <c r="A1115" s="5"/>
      <c r="B1115" s="5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</row>
    <row r="1116" spans="1:27" x14ac:dyDescent="0.3">
      <c r="A1116" s="5"/>
      <c r="B1116" s="5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</row>
    <row r="1117" spans="1:27" x14ac:dyDescent="0.3">
      <c r="A1117" s="5"/>
      <c r="B1117" s="5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</row>
    <row r="1118" spans="1:27" x14ac:dyDescent="0.3">
      <c r="A1118" s="5"/>
      <c r="B1118" s="5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</row>
    <row r="1119" spans="1:27" x14ac:dyDescent="0.3">
      <c r="A1119" s="5"/>
      <c r="B1119" s="5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</row>
    <row r="1120" spans="1:27" x14ac:dyDescent="0.3">
      <c r="A1120" s="5"/>
      <c r="B1120" s="5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</row>
    <row r="1121" spans="1:27" x14ac:dyDescent="0.3">
      <c r="A1121" s="5"/>
      <c r="B1121" s="5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</row>
    <row r="1122" spans="1:27" x14ac:dyDescent="0.3">
      <c r="A1122" s="5"/>
      <c r="B1122" s="5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</row>
    <row r="1123" spans="1:27" x14ac:dyDescent="0.3">
      <c r="A1123" s="5"/>
      <c r="B1123" s="5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</row>
    <row r="1124" spans="1:27" x14ac:dyDescent="0.3">
      <c r="A1124" s="5"/>
      <c r="B1124" s="5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</row>
    <row r="1125" spans="1:27" x14ac:dyDescent="0.3">
      <c r="A1125" s="5"/>
      <c r="B1125" s="5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</row>
    <row r="1126" spans="1:27" x14ac:dyDescent="0.3">
      <c r="A1126" s="5"/>
      <c r="B1126" s="5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</row>
    <row r="1127" spans="1:27" x14ac:dyDescent="0.3">
      <c r="A1127" s="5"/>
      <c r="B1127" s="5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</row>
    <row r="1128" spans="1:27" x14ac:dyDescent="0.3">
      <c r="A1128" s="5"/>
      <c r="B1128" s="5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</row>
    <row r="1129" spans="1:27" x14ac:dyDescent="0.3">
      <c r="A1129" s="5"/>
      <c r="B1129" s="5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</row>
    <row r="1130" spans="1:27" x14ac:dyDescent="0.3">
      <c r="A1130" s="5"/>
      <c r="B1130" s="5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</row>
    <row r="1131" spans="1:27" x14ac:dyDescent="0.3">
      <c r="A1131" s="5"/>
      <c r="B1131" s="5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</row>
    <row r="1132" spans="1:27" x14ac:dyDescent="0.3">
      <c r="A1132" s="5"/>
      <c r="B1132" s="5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</row>
    <row r="1133" spans="1:27" x14ac:dyDescent="0.3">
      <c r="A1133" s="5"/>
      <c r="B1133" s="5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</row>
    <row r="1134" spans="1:27" x14ac:dyDescent="0.3">
      <c r="A1134" s="5"/>
      <c r="B1134" s="5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</row>
    <row r="1135" spans="1:27" x14ac:dyDescent="0.3">
      <c r="A1135" s="5"/>
      <c r="B1135" s="5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</row>
    <row r="1136" spans="1:27" x14ac:dyDescent="0.3">
      <c r="A1136" s="5"/>
      <c r="B1136" s="5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</row>
    <row r="1137" spans="1:27" x14ac:dyDescent="0.3">
      <c r="A1137" s="5"/>
      <c r="B1137" s="5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</row>
    <row r="1138" spans="1:27" x14ac:dyDescent="0.3">
      <c r="A1138" s="5"/>
      <c r="B1138" s="5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</row>
    <row r="1139" spans="1:27" x14ac:dyDescent="0.3">
      <c r="A1139" s="5"/>
      <c r="B1139" s="5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</row>
    <row r="1140" spans="1:27" x14ac:dyDescent="0.3">
      <c r="A1140" s="5"/>
      <c r="B1140" s="5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</row>
    <row r="1141" spans="1:27" x14ac:dyDescent="0.3">
      <c r="A1141" s="5"/>
      <c r="B1141" s="5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</row>
    <row r="1142" spans="1:27" x14ac:dyDescent="0.3">
      <c r="A1142" s="5"/>
      <c r="B1142" s="5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</row>
    <row r="1143" spans="1:27" x14ac:dyDescent="0.3">
      <c r="A1143" s="5"/>
      <c r="B1143" s="5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</row>
    <row r="1144" spans="1:27" x14ac:dyDescent="0.3">
      <c r="A1144" s="5"/>
      <c r="B1144" s="5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</row>
    <row r="1145" spans="1:27" x14ac:dyDescent="0.3">
      <c r="A1145" s="5"/>
      <c r="B1145" s="5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</row>
    <row r="1146" spans="1:27" x14ac:dyDescent="0.3">
      <c r="A1146" s="5"/>
      <c r="B1146" s="5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</row>
    <row r="1147" spans="1:27" x14ac:dyDescent="0.3">
      <c r="A1147" s="5"/>
      <c r="B1147" s="5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</row>
    <row r="1148" spans="1:27" x14ac:dyDescent="0.3">
      <c r="A1148" s="5"/>
      <c r="B1148" s="5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</row>
    <row r="1149" spans="1:27" x14ac:dyDescent="0.3">
      <c r="A1149" s="5"/>
      <c r="B1149" s="5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</row>
    <row r="1150" spans="1:27" x14ac:dyDescent="0.3">
      <c r="A1150" s="5"/>
      <c r="B1150" s="5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</row>
    <row r="1151" spans="1:27" x14ac:dyDescent="0.3">
      <c r="A1151" s="5"/>
      <c r="B1151" s="5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</row>
    <row r="1152" spans="1:27" x14ac:dyDescent="0.3">
      <c r="A1152" s="5"/>
      <c r="B1152" s="5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</row>
    <row r="1153" spans="1:27" x14ac:dyDescent="0.3">
      <c r="A1153" s="5"/>
      <c r="B1153" s="5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</row>
    <row r="1154" spans="1:27" x14ac:dyDescent="0.3">
      <c r="A1154" s="5"/>
      <c r="B1154" s="5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</row>
    <row r="1155" spans="1:27" x14ac:dyDescent="0.3">
      <c r="A1155" s="5"/>
      <c r="B1155" s="5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</row>
    <row r="1156" spans="1:27" x14ac:dyDescent="0.3">
      <c r="A1156" s="5"/>
      <c r="B1156" s="5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</row>
    <row r="1157" spans="1:27" x14ac:dyDescent="0.3">
      <c r="A1157" s="5"/>
      <c r="B1157" s="5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</row>
    <row r="1158" spans="1:27" x14ac:dyDescent="0.3">
      <c r="A1158" s="5"/>
      <c r="B1158" s="5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</row>
    <row r="1159" spans="1:27" x14ac:dyDescent="0.3">
      <c r="A1159" s="5"/>
      <c r="B1159" s="5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</row>
    <row r="1160" spans="1:27" x14ac:dyDescent="0.3">
      <c r="A1160" s="5"/>
      <c r="B1160" s="5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</row>
    <row r="1161" spans="1:27" x14ac:dyDescent="0.3">
      <c r="A1161" s="5"/>
      <c r="B1161" s="5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</row>
    <row r="1162" spans="1:27" x14ac:dyDescent="0.3">
      <c r="A1162" s="5"/>
      <c r="B1162" s="5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</row>
    <row r="1163" spans="1:27" x14ac:dyDescent="0.3">
      <c r="A1163" s="5"/>
      <c r="B1163" s="5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</row>
    <row r="1164" spans="1:27" x14ac:dyDescent="0.3">
      <c r="A1164" s="5"/>
      <c r="B1164" s="5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</row>
    <row r="1165" spans="1:27" x14ac:dyDescent="0.3">
      <c r="A1165" s="5"/>
      <c r="B1165" s="5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</row>
    <row r="1166" spans="1:27" x14ac:dyDescent="0.3">
      <c r="A1166" s="5"/>
      <c r="B1166" s="5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</row>
    <row r="1167" spans="1:27" x14ac:dyDescent="0.3">
      <c r="A1167" s="5"/>
      <c r="B1167" s="5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</row>
    <row r="1168" spans="1:27" x14ac:dyDescent="0.3">
      <c r="A1168" s="5"/>
      <c r="B1168" s="5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</row>
    <row r="1169" spans="1:27" x14ac:dyDescent="0.3">
      <c r="A1169" s="5"/>
      <c r="B1169" s="5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</row>
    <row r="1170" spans="1:27" x14ac:dyDescent="0.3">
      <c r="A1170" s="5"/>
      <c r="B1170" s="5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</row>
    <row r="1171" spans="1:27" x14ac:dyDescent="0.3">
      <c r="A1171" s="5"/>
      <c r="B1171" s="5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</row>
    <row r="1172" spans="1:27" x14ac:dyDescent="0.3">
      <c r="A1172" s="5"/>
      <c r="B1172" s="5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</row>
    <row r="1173" spans="1:27" x14ac:dyDescent="0.3">
      <c r="A1173" s="5"/>
      <c r="B1173" s="5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</row>
    <row r="1174" spans="1:27" x14ac:dyDescent="0.3">
      <c r="A1174" s="5"/>
      <c r="B1174" s="5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</row>
    <row r="1175" spans="1:27" x14ac:dyDescent="0.3">
      <c r="A1175" s="5"/>
      <c r="B1175" s="5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</row>
    <row r="1176" spans="1:27" x14ac:dyDescent="0.3">
      <c r="A1176" s="5"/>
      <c r="B1176" s="5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</row>
    <row r="1177" spans="1:27" x14ac:dyDescent="0.3">
      <c r="A1177" s="5"/>
      <c r="B1177" s="5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</row>
    <row r="1178" spans="1:27" x14ac:dyDescent="0.3">
      <c r="A1178" s="5"/>
      <c r="B1178" s="5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</row>
    <row r="1179" spans="1:27" x14ac:dyDescent="0.3">
      <c r="A1179" s="5"/>
      <c r="B1179" s="5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</row>
    <row r="1180" spans="1:27" x14ac:dyDescent="0.3">
      <c r="A1180" s="5"/>
      <c r="B1180" s="5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</row>
    <row r="1181" spans="1:27" x14ac:dyDescent="0.3">
      <c r="A1181" s="5"/>
      <c r="B1181" s="5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</row>
    <row r="1182" spans="1:27" x14ac:dyDescent="0.3">
      <c r="A1182" s="5"/>
      <c r="B1182" s="5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</row>
    <row r="1183" spans="1:27" x14ac:dyDescent="0.3">
      <c r="A1183" s="5"/>
      <c r="B1183" s="5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</row>
    <row r="1184" spans="1:27" x14ac:dyDescent="0.3">
      <c r="A1184" s="5"/>
      <c r="B1184" s="5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</row>
    <row r="1185" spans="1:27" x14ac:dyDescent="0.3">
      <c r="A1185" s="5"/>
      <c r="B1185" s="5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</row>
    <row r="1186" spans="1:27" x14ac:dyDescent="0.3">
      <c r="A1186" s="5"/>
      <c r="B1186" s="5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</row>
    <row r="1187" spans="1:27" x14ac:dyDescent="0.3">
      <c r="A1187" s="5"/>
      <c r="B1187" s="5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</row>
    <row r="1188" spans="1:27" x14ac:dyDescent="0.3">
      <c r="A1188" s="5"/>
      <c r="B1188" s="5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</row>
    <row r="1189" spans="1:27" x14ac:dyDescent="0.3">
      <c r="A1189" s="5"/>
      <c r="B1189" s="5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</row>
    <row r="1190" spans="1:27" x14ac:dyDescent="0.3">
      <c r="A1190" s="5"/>
      <c r="B1190" s="5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</row>
    <row r="1191" spans="1:27" x14ac:dyDescent="0.3">
      <c r="A1191" s="5"/>
      <c r="B1191" s="5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</row>
    <row r="1192" spans="1:27" x14ac:dyDescent="0.3">
      <c r="A1192" s="5"/>
      <c r="B1192" s="5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</row>
    <row r="1193" spans="1:27" x14ac:dyDescent="0.3">
      <c r="A1193" s="5"/>
      <c r="B1193" s="5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</row>
    <row r="1194" spans="1:27" x14ac:dyDescent="0.3">
      <c r="A1194" s="5"/>
      <c r="B1194" s="5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</row>
    <row r="1195" spans="1:27" x14ac:dyDescent="0.3">
      <c r="A1195" s="5"/>
      <c r="B1195" s="5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</row>
    <row r="1196" spans="1:27" x14ac:dyDescent="0.3">
      <c r="A1196" s="5"/>
      <c r="B1196" s="5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</row>
    <row r="1197" spans="1:27" x14ac:dyDescent="0.3">
      <c r="A1197" s="5"/>
      <c r="B1197" s="5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</row>
    <row r="1198" spans="1:27" x14ac:dyDescent="0.3">
      <c r="A1198" s="5"/>
      <c r="B1198" s="5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</row>
    <row r="1199" spans="1:27" x14ac:dyDescent="0.3">
      <c r="A1199" s="5"/>
      <c r="B1199" s="5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</row>
    <row r="1200" spans="1:27" x14ac:dyDescent="0.3">
      <c r="A1200" s="5"/>
      <c r="B1200" s="5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</row>
    <row r="1201" spans="1:27" x14ac:dyDescent="0.3">
      <c r="A1201" s="5"/>
      <c r="B1201" s="5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</row>
    <row r="1202" spans="1:27" x14ac:dyDescent="0.3">
      <c r="A1202" s="5"/>
      <c r="B1202" s="5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</row>
    <row r="1203" spans="1:27" x14ac:dyDescent="0.3">
      <c r="A1203" s="5"/>
      <c r="B1203" s="5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</row>
    <row r="1204" spans="1:27" x14ac:dyDescent="0.3">
      <c r="A1204" s="5"/>
      <c r="B1204" s="5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</row>
    <row r="1205" spans="1:27" x14ac:dyDescent="0.3">
      <c r="A1205" s="5"/>
      <c r="B1205" s="5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</row>
    <row r="1206" spans="1:27" x14ac:dyDescent="0.3">
      <c r="A1206" s="5"/>
      <c r="B1206" s="5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</row>
    <row r="1207" spans="1:27" x14ac:dyDescent="0.3">
      <c r="A1207" s="5"/>
      <c r="B1207" s="5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</row>
    <row r="1208" spans="1:27" x14ac:dyDescent="0.3">
      <c r="A1208" s="5"/>
      <c r="B1208" s="5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</row>
    <row r="1209" spans="1:27" x14ac:dyDescent="0.3">
      <c r="A1209" s="5"/>
      <c r="B1209" s="5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</row>
    <row r="1210" spans="1:27" x14ac:dyDescent="0.3">
      <c r="A1210" s="5"/>
      <c r="B1210" s="5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</row>
    <row r="1211" spans="1:27" x14ac:dyDescent="0.3">
      <c r="A1211" s="5"/>
      <c r="B1211" s="5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</row>
    <row r="1212" spans="1:27" x14ac:dyDescent="0.3">
      <c r="A1212" s="5"/>
      <c r="B1212" s="5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</row>
    <row r="1213" spans="1:27" x14ac:dyDescent="0.3">
      <c r="A1213" s="5"/>
      <c r="B1213" s="5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</row>
    <row r="1214" spans="1:27" x14ac:dyDescent="0.3">
      <c r="A1214" s="5"/>
      <c r="B1214" s="5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</row>
    <row r="1215" spans="1:27" x14ac:dyDescent="0.3">
      <c r="A1215" s="5"/>
      <c r="B1215" s="5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</row>
    <row r="1216" spans="1:27" x14ac:dyDescent="0.3">
      <c r="A1216" s="5"/>
      <c r="B1216" s="5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</row>
    <row r="1217" spans="1:27" x14ac:dyDescent="0.3">
      <c r="A1217" s="5"/>
      <c r="B1217" s="5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</row>
    <row r="1218" spans="1:27" x14ac:dyDescent="0.3">
      <c r="A1218" s="5"/>
      <c r="B1218" s="5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</row>
    <row r="1219" spans="1:27" x14ac:dyDescent="0.3">
      <c r="A1219" s="5"/>
      <c r="B1219" s="5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</row>
    <row r="1220" spans="1:27" x14ac:dyDescent="0.3">
      <c r="A1220" s="5"/>
      <c r="B1220" s="5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</row>
    <row r="1221" spans="1:27" x14ac:dyDescent="0.3">
      <c r="A1221" s="5"/>
      <c r="B1221" s="5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</row>
    <row r="1222" spans="1:27" x14ac:dyDescent="0.3">
      <c r="A1222" s="5"/>
      <c r="B1222" s="5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</row>
    <row r="1223" spans="1:27" x14ac:dyDescent="0.3">
      <c r="A1223" s="5"/>
      <c r="B1223" s="5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</row>
    <row r="1224" spans="1:27" x14ac:dyDescent="0.3">
      <c r="A1224" s="5"/>
      <c r="B1224" s="5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</row>
    <row r="1225" spans="1:27" x14ac:dyDescent="0.3">
      <c r="A1225" s="5"/>
      <c r="B1225" s="5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</row>
    <row r="1226" spans="1:27" x14ac:dyDescent="0.3">
      <c r="A1226" s="5"/>
      <c r="B1226" s="5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</row>
    <row r="1227" spans="1:27" x14ac:dyDescent="0.3">
      <c r="A1227" s="5"/>
      <c r="B1227" s="5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</row>
    <row r="1228" spans="1:27" x14ac:dyDescent="0.3">
      <c r="A1228" s="5"/>
      <c r="B1228" s="5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</row>
    <row r="1229" spans="1:27" x14ac:dyDescent="0.3">
      <c r="A1229" s="5"/>
      <c r="B1229" s="5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</row>
    <row r="1230" spans="1:27" x14ac:dyDescent="0.3">
      <c r="A1230" s="5"/>
      <c r="B1230" s="5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</row>
    <row r="1231" spans="1:27" x14ac:dyDescent="0.3">
      <c r="A1231" s="5"/>
      <c r="B1231" s="5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</row>
    <row r="1232" spans="1:27" x14ac:dyDescent="0.3">
      <c r="A1232" s="5"/>
      <c r="B1232" s="5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</row>
    <row r="1233" spans="1:27" x14ac:dyDescent="0.3">
      <c r="A1233" s="5"/>
      <c r="B1233" s="5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</row>
    <row r="1234" spans="1:27" x14ac:dyDescent="0.3">
      <c r="A1234" s="5"/>
      <c r="B1234" s="5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</row>
    <row r="1235" spans="1:27" x14ac:dyDescent="0.3">
      <c r="A1235" s="5"/>
      <c r="B1235" s="5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</row>
    <row r="1236" spans="1:27" x14ac:dyDescent="0.3">
      <c r="A1236" s="5"/>
      <c r="B1236" s="5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</row>
    <row r="1237" spans="1:27" x14ac:dyDescent="0.3">
      <c r="A1237" s="5"/>
      <c r="B1237" s="5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</row>
    <row r="1238" spans="1:27" x14ac:dyDescent="0.3">
      <c r="A1238" s="5"/>
      <c r="B1238" s="5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</row>
    <row r="1239" spans="1:27" x14ac:dyDescent="0.3">
      <c r="A1239" s="5"/>
      <c r="B1239" s="5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</row>
    <row r="1240" spans="1:27" x14ac:dyDescent="0.3">
      <c r="A1240" s="5"/>
      <c r="B1240" s="5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</row>
    <row r="1241" spans="1:27" x14ac:dyDescent="0.3">
      <c r="A1241" s="5"/>
      <c r="B1241" s="5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</row>
    <row r="1242" spans="1:27" x14ac:dyDescent="0.3">
      <c r="A1242" s="5"/>
      <c r="B1242" s="5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</row>
    <row r="1243" spans="1:27" x14ac:dyDescent="0.3">
      <c r="A1243" s="5"/>
      <c r="B1243" s="5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</row>
    <row r="1244" spans="1:27" x14ac:dyDescent="0.3">
      <c r="A1244" s="5"/>
      <c r="B1244" s="5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</row>
    <row r="1245" spans="1:27" x14ac:dyDescent="0.3">
      <c r="A1245" s="5"/>
      <c r="B1245" s="5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</row>
    <row r="1246" spans="1:27" x14ac:dyDescent="0.3">
      <c r="A1246" s="5"/>
      <c r="B1246" s="5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</row>
    <row r="1247" spans="1:27" x14ac:dyDescent="0.3">
      <c r="A1247" s="5"/>
      <c r="B1247" s="5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</row>
    <row r="1248" spans="1:27" x14ac:dyDescent="0.3">
      <c r="A1248" s="5"/>
      <c r="B1248" s="5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</row>
    <row r="1249" spans="1:27" x14ac:dyDescent="0.3">
      <c r="A1249" s="5"/>
      <c r="B1249" s="5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</row>
    <row r="1250" spans="1:27" x14ac:dyDescent="0.3">
      <c r="A1250" s="5"/>
      <c r="B1250" s="5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</row>
    <row r="1251" spans="1:27" x14ac:dyDescent="0.3">
      <c r="A1251" s="5"/>
      <c r="B1251" s="5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</row>
    <row r="1252" spans="1:27" x14ac:dyDescent="0.3">
      <c r="A1252" s="5"/>
      <c r="B1252" s="5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</row>
    <row r="1253" spans="1:27" x14ac:dyDescent="0.3">
      <c r="A1253" s="5"/>
      <c r="B1253" s="5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</row>
    <row r="1254" spans="1:27" x14ac:dyDescent="0.3">
      <c r="A1254" s="5"/>
      <c r="B1254" s="5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</row>
    <row r="1255" spans="1:27" x14ac:dyDescent="0.3">
      <c r="A1255" s="5"/>
      <c r="B1255" s="5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</row>
    <row r="1256" spans="1:27" x14ac:dyDescent="0.3">
      <c r="A1256" s="5"/>
      <c r="B1256" s="5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</row>
    <row r="1257" spans="1:27" x14ac:dyDescent="0.3">
      <c r="A1257" s="5"/>
      <c r="B1257" s="5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</row>
    <row r="1258" spans="1:27" x14ac:dyDescent="0.3">
      <c r="A1258" s="5"/>
      <c r="B1258" s="5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</row>
    <row r="1259" spans="1:27" x14ac:dyDescent="0.3">
      <c r="A1259" s="5"/>
      <c r="B1259" s="5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</row>
    <row r="1260" spans="1:27" x14ac:dyDescent="0.3">
      <c r="A1260" s="5"/>
      <c r="B1260" s="5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</row>
    <row r="1261" spans="1:27" x14ac:dyDescent="0.3">
      <c r="A1261" s="5"/>
      <c r="B1261" s="5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</row>
    <row r="1262" spans="1:27" x14ac:dyDescent="0.3">
      <c r="A1262" s="5"/>
      <c r="B1262" s="5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</row>
    <row r="1263" spans="1:27" x14ac:dyDescent="0.3">
      <c r="A1263" s="5"/>
      <c r="B1263" s="5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</row>
    <row r="1264" spans="1:27" x14ac:dyDescent="0.3">
      <c r="A1264" s="5"/>
      <c r="B1264" s="5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</row>
    <row r="1265" spans="1:27" x14ac:dyDescent="0.3">
      <c r="A1265" s="5"/>
      <c r="B1265" s="5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</row>
    <row r="1266" spans="1:27" x14ac:dyDescent="0.3">
      <c r="A1266" s="5"/>
      <c r="B1266" s="5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</row>
    <row r="1267" spans="1:27" x14ac:dyDescent="0.3">
      <c r="A1267" s="5"/>
      <c r="B1267" s="5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</row>
    <row r="1268" spans="1:27" x14ac:dyDescent="0.3">
      <c r="A1268" s="5"/>
      <c r="B1268" s="5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</row>
    <row r="1269" spans="1:27" x14ac:dyDescent="0.3">
      <c r="A1269" s="5"/>
      <c r="B1269" s="5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</row>
    <row r="1270" spans="1:27" x14ac:dyDescent="0.3">
      <c r="A1270" s="5"/>
      <c r="B1270" s="5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</row>
    <row r="1271" spans="1:27" x14ac:dyDescent="0.3">
      <c r="A1271" s="5"/>
      <c r="B1271" s="5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</row>
    <row r="1272" spans="1:27" x14ac:dyDescent="0.3">
      <c r="A1272" s="5"/>
      <c r="B1272" s="5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</row>
    <row r="1273" spans="1:27" x14ac:dyDescent="0.3">
      <c r="A1273" s="5"/>
      <c r="B1273" s="5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</row>
    <row r="1274" spans="1:27" x14ac:dyDescent="0.3">
      <c r="A1274" s="5"/>
      <c r="B1274" s="5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</row>
    <row r="1275" spans="1:27" x14ac:dyDescent="0.3">
      <c r="A1275" s="5"/>
      <c r="B1275" s="5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</row>
    <row r="1276" spans="1:27" x14ac:dyDescent="0.3">
      <c r="A1276" s="5"/>
      <c r="B1276" s="5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</row>
    <row r="1277" spans="1:27" x14ac:dyDescent="0.3">
      <c r="A1277" s="5"/>
      <c r="B1277" s="5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</row>
    <row r="1278" spans="1:27" x14ac:dyDescent="0.3">
      <c r="A1278" s="5"/>
      <c r="B1278" s="5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</row>
    <row r="1279" spans="1:27" x14ac:dyDescent="0.3">
      <c r="A1279" s="5"/>
      <c r="B1279" s="5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</row>
    <row r="1280" spans="1:27" x14ac:dyDescent="0.3">
      <c r="A1280" s="5"/>
      <c r="B1280" s="5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</row>
    <row r="1281" spans="1:27" x14ac:dyDescent="0.3">
      <c r="A1281" s="5"/>
      <c r="B1281" s="5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</row>
    <row r="1282" spans="1:27" x14ac:dyDescent="0.3">
      <c r="A1282" s="5"/>
      <c r="B1282" s="5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</row>
    <row r="1283" spans="1:27" x14ac:dyDescent="0.3">
      <c r="A1283" s="5"/>
      <c r="B1283" s="5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</row>
    <row r="1284" spans="1:27" x14ac:dyDescent="0.3">
      <c r="A1284" s="5"/>
      <c r="B1284" s="5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</row>
    <row r="1285" spans="1:27" x14ac:dyDescent="0.3">
      <c r="A1285" s="5"/>
      <c r="B1285" s="5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</row>
    <row r="1286" spans="1:27" x14ac:dyDescent="0.3">
      <c r="A1286" s="5"/>
      <c r="B1286" s="5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</row>
    <row r="1287" spans="1:27" x14ac:dyDescent="0.3">
      <c r="A1287" s="5"/>
      <c r="B1287" s="5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</row>
    <row r="1288" spans="1:27" x14ac:dyDescent="0.3">
      <c r="A1288" s="5"/>
      <c r="B1288" s="5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</row>
    <row r="1289" spans="1:27" x14ac:dyDescent="0.3">
      <c r="A1289" s="5"/>
      <c r="B1289" s="5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</row>
    <row r="1290" spans="1:27" x14ac:dyDescent="0.3">
      <c r="A1290" s="5"/>
      <c r="B1290" s="5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</row>
    <row r="1291" spans="1:27" x14ac:dyDescent="0.3">
      <c r="A1291" s="5"/>
      <c r="B1291" s="5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</row>
    <row r="1292" spans="1:27" x14ac:dyDescent="0.3">
      <c r="A1292" s="5"/>
      <c r="B1292" s="5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</row>
    <row r="1293" spans="1:27" x14ac:dyDescent="0.3">
      <c r="A1293" s="5"/>
      <c r="B1293" s="5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</row>
    <row r="1294" spans="1:27" x14ac:dyDescent="0.3">
      <c r="A1294" s="5"/>
      <c r="B1294" s="5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</row>
    <row r="1295" spans="1:27" x14ac:dyDescent="0.3">
      <c r="A1295" s="5"/>
      <c r="B1295" s="5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</row>
    <row r="1296" spans="1:27" x14ac:dyDescent="0.3">
      <c r="A1296" s="5"/>
      <c r="B1296" s="5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</row>
    <row r="1297" spans="1:27" x14ac:dyDescent="0.3">
      <c r="A1297" s="5"/>
      <c r="B1297" s="5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</row>
    <row r="1298" spans="1:27" x14ac:dyDescent="0.3">
      <c r="A1298" s="5"/>
      <c r="B1298" s="5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</row>
    <row r="1299" spans="1:27" x14ac:dyDescent="0.3">
      <c r="A1299" s="5"/>
      <c r="B1299" s="5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</row>
    <row r="1300" spans="1:27" x14ac:dyDescent="0.3">
      <c r="A1300" s="5"/>
      <c r="B1300" s="5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</row>
    <row r="1301" spans="1:27" x14ac:dyDescent="0.3">
      <c r="A1301" s="5"/>
      <c r="B1301" s="5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</row>
    <row r="1302" spans="1:27" x14ac:dyDescent="0.3">
      <c r="A1302" s="5"/>
      <c r="B1302" s="5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</row>
    <row r="1303" spans="1:27" x14ac:dyDescent="0.3">
      <c r="A1303" s="5"/>
      <c r="B1303" s="5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</row>
    <row r="1304" spans="1:27" x14ac:dyDescent="0.3">
      <c r="A1304" s="5"/>
      <c r="B1304" s="5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</row>
    <row r="1305" spans="1:27" x14ac:dyDescent="0.3">
      <c r="A1305" s="5"/>
      <c r="B1305" s="5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</row>
    <row r="1306" spans="1:27" x14ac:dyDescent="0.3">
      <c r="A1306" s="5"/>
      <c r="B1306" s="5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</row>
    <row r="1307" spans="1:27" x14ac:dyDescent="0.3">
      <c r="A1307" s="5"/>
      <c r="B1307" s="5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</row>
    <row r="1308" spans="1:27" x14ac:dyDescent="0.3">
      <c r="A1308" s="5"/>
      <c r="B1308" s="5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</row>
    <row r="1309" spans="1:27" x14ac:dyDescent="0.3">
      <c r="A1309" s="5"/>
      <c r="B1309" s="5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</row>
    <row r="1310" spans="1:27" x14ac:dyDescent="0.3">
      <c r="A1310" s="5"/>
      <c r="B1310" s="5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</row>
    <row r="1311" spans="1:27" x14ac:dyDescent="0.3">
      <c r="A1311" s="5"/>
      <c r="B1311" s="5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</row>
    <row r="1312" spans="1:27" x14ac:dyDescent="0.3">
      <c r="A1312" s="5"/>
      <c r="B1312" s="5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</row>
    <row r="1313" spans="1:27" x14ac:dyDescent="0.3">
      <c r="A1313" s="5"/>
      <c r="B1313" s="5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</row>
    <row r="1314" spans="1:27" x14ac:dyDescent="0.3">
      <c r="A1314" s="5"/>
      <c r="B1314" s="5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</row>
    <row r="1315" spans="1:27" x14ac:dyDescent="0.3">
      <c r="A1315" s="5"/>
      <c r="B1315" s="5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</row>
    <row r="1316" spans="1:27" x14ac:dyDescent="0.3">
      <c r="A1316" s="5"/>
      <c r="B1316" s="5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</row>
    <row r="1317" spans="1:27" x14ac:dyDescent="0.3">
      <c r="A1317" s="5"/>
      <c r="B1317" s="5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</row>
    <row r="1318" spans="1:27" x14ac:dyDescent="0.3">
      <c r="A1318" s="5"/>
      <c r="B1318" s="5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</row>
    <row r="1319" spans="1:27" x14ac:dyDescent="0.3">
      <c r="A1319" s="5"/>
      <c r="B1319" s="5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</row>
    <row r="1320" spans="1:27" x14ac:dyDescent="0.3">
      <c r="A1320" s="5"/>
      <c r="B1320" s="5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</row>
    <row r="1321" spans="1:27" x14ac:dyDescent="0.3">
      <c r="A1321" s="5"/>
      <c r="B1321" s="5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</row>
    <row r="1322" spans="1:27" x14ac:dyDescent="0.3">
      <c r="A1322" s="5"/>
      <c r="B1322" s="5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</row>
    <row r="1323" spans="1:27" x14ac:dyDescent="0.3">
      <c r="A1323" s="5"/>
      <c r="B1323" s="5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</row>
    <row r="1324" spans="1:27" x14ac:dyDescent="0.3">
      <c r="A1324" s="5"/>
      <c r="B1324" s="5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</row>
    <row r="1325" spans="1:27" x14ac:dyDescent="0.3">
      <c r="A1325" s="5"/>
      <c r="B1325" s="5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</row>
    <row r="1326" spans="1:27" x14ac:dyDescent="0.3">
      <c r="A1326" s="5"/>
      <c r="B1326" s="5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</row>
    <row r="1327" spans="1:27" x14ac:dyDescent="0.3">
      <c r="A1327" s="5"/>
      <c r="B1327" s="5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</row>
    <row r="1328" spans="1:27" x14ac:dyDescent="0.3">
      <c r="A1328" s="5"/>
      <c r="B1328" s="5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</row>
    <row r="1329" spans="1:27" x14ac:dyDescent="0.3">
      <c r="A1329" s="5"/>
      <c r="B1329" s="5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</row>
    <row r="1330" spans="1:27" x14ac:dyDescent="0.3">
      <c r="A1330" s="5"/>
      <c r="B1330" s="5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</row>
    <row r="1331" spans="1:27" x14ac:dyDescent="0.3">
      <c r="A1331" s="5"/>
      <c r="B1331" s="5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</row>
    <row r="1332" spans="1:27" x14ac:dyDescent="0.3">
      <c r="A1332" s="5"/>
      <c r="B1332" s="5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</row>
    <row r="1333" spans="1:27" x14ac:dyDescent="0.3">
      <c r="A1333" s="5"/>
      <c r="B1333" s="5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</row>
    <row r="1334" spans="1:27" x14ac:dyDescent="0.3">
      <c r="A1334" s="5"/>
      <c r="B1334" s="5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</row>
    <row r="1335" spans="1:27" x14ac:dyDescent="0.3">
      <c r="A1335" s="5"/>
      <c r="B1335" s="5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</row>
    <row r="1336" spans="1:27" x14ac:dyDescent="0.3">
      <c r="A1336" s="5"/>
      <c r="B1336" s="5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</row>
    <row r="1337" spans="1:27" x14ac:dyDescent="0.3">
      <c r="A1337" s="5"/>
      <c r="B1337" s="5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</row>
    <row r="1338" spans="1:27" x14ac:dyDescent="0.3">
      <c r="A1338" s="5"/>
      <c r="B1338" s="5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</row>
    <row r="1339" spans="1:27" x14ac:dyDescent="0.3">
      <c r="A1339" s="5"/>
      <c r="B1339" s="5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</row>
    <row r="1340" spans="1:27" x14ac:dyDescent="0.3">
      <c r="A1340" s="5"/>
      <c r="B1340" s="5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</row>
    <row r="1341" spans="1:27" x14ac:dyDescent="0.3">
      <c r="A1341" s="5"/>
      <c r="B1341" s="5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</row>
    <row r="1342" spans="1:27" x14ac:dyDescent="0.3">
      <c r="A1342" s="5"/>
      <c r="B1342" s="5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</row>
    <row r="1343" spans="1:27" x14ac:dyDescent="0.3">
      <c r="A1343" s="5"/>
      <c r="B1343" s="5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</row>
    <row r="1344" spans="1:27" x14ac:dyDescent="0.3">
      <c r="A1344" s="5"/>
      <c r="B1344" s="5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</row>
    <row r="1345" spans="1:27" x14ac:dyDescent="0.3">
      <c r="A1345" s="5"/>
      <c r="B1345" s="5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</row>
    <row r="1346" spans="1:27" x14ac:dyDescent="0.3">
      <c r="A1346" s="5"/>
      <c r="B1346" s="5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</row>
    <row r="1347" spans="1:27" x14ac:dyDescent="0.3">
      <c r="A1347" s="5"/>
      <c r="B1347" s="5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</row>
    <row r="1348" spans="1:27" x14ac:dyDescent="0.3">
      <c r="A1348" s="5"/>
      <c r="B1348" s="5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</row>
    <row r="1349" spans="1:27" x14ac:dyDescent="0.3">
      <c r="A1349" s="5"/>
      <c r="B1349" s="5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</row>
    <row r="1350" spans="1:27" x14ac:dyDescent="0.3">
      <c r="A1350" s="5"/>
      <c r="B1350" s="5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</row>
    <row r="1351" spans="1:27" x14ac:dyDescent="0.3">
      <c r="A1351" s="5"/>
      <c r="B1351" s="5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</row>
    <row r="1352" spans="1:27" x14ac:dyDescent="0.3">
      <c r="A1352" s="5"/>
      <c r="B1352" s="5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</row>
    <row r="1353" spans="1:27" x14ac:dyDescent="0.3">
      <c r="A1353" s="5"/>
      <c r="B1353" s="5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</row>
    <row r="1354" spans="1:27" x14ac:dyDescent="0.3">
      <c r="A1354" s="5"/>
      <c r="B1354" s="5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</row>
    <row r="1355" spans="1:27" x14ac:dyDescent="0.3">
      <c r="A1355" s="5"/>
      <c r="B1355" s="5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</row>
    <row r="1356" spans="1:27" x14ac:dyDescent="0.3">
      <c r="A1356" s="5"/>
      <c r="B1356" s="5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</row>
    <row r="1357" spans="1:27" x14ac:dyDescent="0.3">
      <c r="A1357" s="5"/>
      <c r="B1357" s="5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</row>
    <row r="1358" spans="1:27" x14ac:dyDescent="0.3">
      <c r="A1358" s="5"/>
      <c r="B1358" s="5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</row>
    <row r="1359" spans="1:27" x14ac:dyDescent="0.3">
      <c r="A1359" s="5"/>
      <c r="B1359" s="5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</row>
    <row r="1360" spans="1:27" x14ac:dyDescent="0.3">
      <c r="A1360" s="5"/>
      <c r="B1360" s="5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</row>
    <row r="1361" spans="1:27" x14ac:dyDescent="0.3">
      <c r="A1361" s="5"/>
      <c r="B1361" s="5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</row>
    <row r="1362" spans="1:27" x14ac:dyDescent="0.3">
      <c r="A1362" s="5"/>
      <c r="B1362" s="5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</row>
    <row r="1363" spans="1:27" x14ac:dyDescent="0.3">
      <c r="A1363" s="5"/>
      <c r="B1363" s="5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</row>
    <row r="1364" spans="1:27" x14ac:dyDescent="0.3">
      <c r="A1364" s="5"/>
      <c r="B1364" s="5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</row>
    <row r="1365" spans="1:27" x14ac:dyDescent="0.3">
      <c r="A1365" s="5"/>
      <c r="B1365" s="5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</row>
    <row r="1366" spans="1:27" x14ac:dyDescent="0.3">
      <c r="A1366" s="5"/>
      <c r="B1366" s="5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</row>
    <row r="1367" spans="1:27" x14ac:dyDescent="0.3">
      <c r="A1367" s="5"/>
      <c r="B1367" s="5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</row>
    <row r="1368" spans="1:27" x14ac:dyDescent="0.3">
      <c r="A1368" s="5"/>
      <c r="B1368" s="5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</row>
    <row r="1369" spans="1:27" x14ac:dyDescent="0.3">
      <c r="A1369" s="5"/>
      <c r="B1369" s="5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</row>
    <row r="1370" spans="1:27" x14ac:dyDescent="0.3">
      <c r="A1370" s="5"/>
      <c r="B1370" s="5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</row>
    <row r="1371" spans="1:27" x14ac:dyDescent="0.3">
      <c r="A1371" s="5"/>
      <c r="B1371" s="5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</row>
    <row r="1372" spans="1:27" x14ac:dyDescent="0.3">
      <c r="A1372" s="5"/>
      <c r="B1372" s="5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</row>
    <row r="1373" spans="1:27" x14ac:dyDescent="0.3">
      <c r="A1373" s="5"/>
      <c r="B1373" s="5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</row>
    <row r="1374" spans="1:27" x14ac:dyDescent="0.3">
      <c r="A1374" s="5"/>
      <c r="B1374" s="5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</row>
    <row r="1375" spans="1:27" x14ac:dyDescent="0.3">
      <c r="A1375" s="5"/>
      <c r="B1375" s="5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</row>
    <row r="1376" spans="1:27" x14ac:dyDescent="0.3">
      <c r="A1376" s="5"/>
      <c r="B1376" s="5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</row>
    <row r="1377" spans="1:27" x14ac:dyDescent="0.3">
      <c r="A1377" s="5"/>
      <c r="B1377" s="5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</row>
    <row r="1378" spans="1:27" x14ac:dyDescent="0.3">
      <c r="A1378" s="5"/>
      <c r="B1378" s="5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</row>
    <row r="1379" spans="1:27" x14ac:dyDescent="0.3">
      <c r="A1379" s="5"/>
      <c r="B1379" s="5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</row>
    <row r="1380" spans="1:27" x14ac:dyDescent="0.3">
      <c r="A1380" s="5"/>
      <c r="B1380" s="5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</row>
    <row r="1381" spans="1:27" x14ac:dyDescent="0.3">
      <c r="A1381" s="5"/>
      <c r="B1381" s="5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</row>
    <row r="1382" spans="1:27" x14ac:dyDescent="0.3">
      <c r="A1382" s="5"/>
      <c r="B1382" s="5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</row>
    <row r="1383" spans="1:27" x14ac:dyDescent="0.3">
      <c r="A1383" s="5"/>
      <c r="B1383" s="5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</row>
    <row r="1384" spans="1:27" x14ac:dyDescent="0.3">
      <c r="A1384" s="5"/>
      <c r="B1384" s="5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</row>
    <row r="1385" spans="1:27" x14ac:dyDescent="0.3">
      <c r="A1385" s="5"/>
      <c r="B1385" s="5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</row>
    <row r="1386" spans="1:27" x14ac:dyDescent="0.3">
      <c r="A1386" s="5"/>
      <c r="B1386" s="5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</row>
    <row r="1387" spans="1:27" x14ac:dyDescent="0.3">
      <c r="A1387" s="5"/>
      <c r="B1387" s="5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</row>
    <row r="1388" spans="1:27" x14ac:dyDescent="0.3">
      <c r="A1388" s="5"/>
      <c r="B1388" s="5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</row>
    <row r="1389" spans="1:27" x14ac:dyDescent="0.3">
      <c r="A1389" s="5"/>
      <c r="B1389" s="5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</row>
    <row r="1390" spans="1:27" x14ac:dyDescent="0.3">
      <c r="A1390" s="5"/>
      <c r="B1390" s="5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</row>
    <row r="1391" spans="1:27" x14ac:dyDescent="0.3">
      <c r="A1391" s="5"/>
      <c r="B1391" s="5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</row>
    <row r="1392" spans="1:27" x14ac:dyDescent="0.3">
      <c r="A1392" s="5"/>
      <c r="B1392" s="5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</row>
    <row r="1393" spans="1:27" x14ac:dyDescent="0.3">
      <c r="A1393" s="5"/>
      <c r="B1393" s="5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</row>
    <row r="1394" spans="1:27" x14ac:dyDescent="0.3">
      <c r="A1394" s="5"/>
      <c r="B1394" s="5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</row>
    <row r="1395" spans="1:27" x14ac:dyDescent="0.3">
      <c r="A1395" s="5"/>
      <c r="B1395" s="5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</row>
    <row r="1396" spans="1:27" x14ac:dyDescent="0.3">
      <c r="A1396" s="5"/>
      <c r="B1396" s="5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</row>
    <row r="1397" spans="1:27" x14ac:dyDescent="0.3">
      <c r="A1397" s="5"/>
      <c r="B1397" s="5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</row>
    <row r="1398" spans="1:27" x14ac:dyDescent="0.3">
      <c r="A1398" s="5"/>
      <c r="B1398" s="5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</row>
    <row r="1399" spans="1:27" x14ac:dyDescent="0.3">
      <c r="A1399" s="5"/>
      <c r="B1399" s="5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</row>
    <row r="1400" spans="1:27" x14ac:dyDescent="0.3">
      <c r="A1400" s="5"/>
      <c r="B1400" s="5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</row>
    <row r="1401" spans="1:27" x14ac:dyDescent="0.3">
      <c r="A1401" s="5"/>
      <c r="B1401" s="5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</row>
    <row r="1402" spans="1:27" x14ac:dyDescent="0.3">
      <c r="A1402" s="5"/>
      <c r="B1402" s="5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</row>
    <row r="1403" spans="1:27" x14ac:dyDescent="0.3">
      <c r="A1403" s="5"/>
      <c r="B1403" s="5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</row>
    <row r="1404" spans="1:27" x14ac:dyDescent="0.3">
      <c r="A1404" s="5"/>
      <c r="B1404" s="5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</row>
    <row r="1405" spans="1:27" x14ac:dyDescent="0.3">
      <c r="A1405" s="5"/>
      <c r="B1405" s="5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</row>
    <row r="1406" spans="1:27" x14ac:dyDescent="0.3">
      <c r="A1406" s="5"/>
      <c r="B1406" s="5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</row>
    <row r="1407" spans="1:27" x14ac:dyDescent="0.3">
      <c r="A1407" s="5"/>
      <c r="B1407" s="5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</row>
    <row r="1408" spans="1:27" x14ac:dyDescent="0.3">
      <c r="A1408" s="5"/>
      <c r="B1408" s="5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</row>
    <row r="1409" spans="1:27" x14ac:dyDescent="0.3">
      <c r="A1409" s="5"/>
      <c r="B1409" s="5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</row>
    <row r="1410" spans="1:27" x14ac:dyDescent="0.3">
      <c r="A1410" s="5"/>
      <c r="B1410" s="5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</row>
    <row r="1411" spans="1:27" x14ac:dyDescent="0.3">
      <c r="A1411" s="5"/>
      <c r="B1411" s="5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</row>
    <row r="1412" spans="1:27" x14ac:dyDescent="0.3">
      <c r="A1412" s="5"/>
      <c r="B1412" s="5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</row>
    <row r="1413" spans="1:27" x14ac:dyDescent="0.3">
      <c r="A1413" s="5"/>
      <c r="B1413" s="5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</row>
    <row r="1414" spans="1:27" x14ac:dyDescent="0.3">
      <c r="A1414" s="5"/>
      <c r="B1414" s="5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</row>
    <row r="1415" spans="1:27" x14ac:dyDescent="0.3">
      <c r="A1415" s="5"/>
      <c r="B1415" s="5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</row>
    <row r="1416" spans="1:27" x14ac:dyDescent="0.3">
      <c r="A1416" s="5"/>
      <c r="B1416" s="5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</row>
    <row r="1417" spans="1:27" x14ac:dyDescent="0.3">
      <c r="A1417" s="5"/>
      <c r="B1417" s="5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</row>
    <row r="1418" spans="1:27" x14ac:dyDescent="0.3">
      <c r="A1418" s="5"/>
      <c r="B1418" s="5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</row>
    <row r="1419" spans="1:27" x14ac:dyDescent="0.3">
      <c r="A1419" s="5"/>
      <c r="B1419" s="5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</row>
    <row r="1420" spans="1:27" x14ac:dyDescent="0.3">
      <c r="A1420" s="5"/>
      <c r="B1420" s="5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</row>
    <row r="1421" spans="1:27" x14ac:dyDescent="0.3">
      <c r="A1421" s="5"/>
      <c r="B1421" s="5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</row>
    <row r="1422" spans="1:27" x14ac:dyDescent="0.3">
      <c r="A1422" s="5"/>
      <c r="B1422" s="5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</row>
    <row r="1423" spans="1:27" x14ac:dyDescent="0.3">
      <c r="A1423" s="5"/>
      <c r="B1423" s="5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</row>
    <row r="1424" spans="1:27" x14ac:dyDescent="0.3">
      <c r="A1424" s="5"/>
      <c r="B1424" s="5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</row>
    <row r="1425" spans="1:27" x14ac:dyDescent="0.3">
      <c r="A1425" s="5"/>
      <c r="B1425" s="5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</row>
    <row r="1426" spans="1:27" x14ac:dyDescent="0.3">
      <c r="A1426" s="5"/>
      <c r="B1426" s="5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</row>
    <row r="1427" spans="1:27" x14ac:dyDescent="0.3">
      <c r="A1427" s="5"/>
      <c r="B1427" s="5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</row>
    <row r="1428" spans="1:27" x14ac:dyDescent="0.3">
      <c r="A1428" s="5"/>
      <c r="B1428" s="5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</row>
    <row r="1429" spans="1:27" x14ac:dyDescent="0.3">
      <c r="A1429" s="5"/>
      <c r="B1429" s="5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</row>
    <row r="1430" spans="1:27" x14ac:dyDescent="0.3">
      <c r="A1430" s="5"/>
      <c r="B1430" s="5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</row>
    <row r="1431" spans="1:27" x14ac:dyDescent="0.3">
      <c r="A1431" s="5"/>
      <c r="B1431" s="5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</row>
    <row r="1432" spans="1:27" x14ac:dyDescent="0.3">
      <c r="A1432" s="5"/>
      <c r="B1432" s="5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</row>
    <row r="1433" spans="1:27" x14ac:dyDescent="0.3">
      <c r="A1433" s="5"/>
      <c r="B1433" s="5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</row>
    <row r="1434" spans="1:27" x14ac:dyDescent="0.3">
      <c r="A1434" s="5"/>
      <c r="B1434" s="5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</row>
    <row r="1435" spans="1:27" x14ac:dyDescent="0.3">
      <c r="A1435" s="5"/>
      <c r="B1435" s="5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</row>
    <row r="1436" spans="1:27" x14ac:dyDescent="0.3">
      <c r="A1436" s="5"/>
      <c r="B1436" s="5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</row>
    <row r="1437" spans="1:27" x14ac:dyDescent="0.3">
      <c r="A1437" s="5"/>
      <c r="B1437" s="5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</row>
    <row r="1438" spans="1:27" x14ac:dyDescent="0.3">
      <c r="A1438" s="5"/>
      <c r="B1438" s="5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</row>
    <row r="1439" spans="1:27" x14ac:dyDescent="0.3">
      <c r="A1439" s="5"/>
      <c r="B1439" s="5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</row>
    <row r="1440" spans="1:27" x14ac:dyDescent="0.3">
      <c r="A1440" s="5"/>
      <c r="B1440" s="5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</row>
    <row r="1441" spans="1:27" x14ac:dyDescent="0.3">
      <c r="A1441" s="5"/>
      <c r="B1441" s="5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</row>
    <row r="1442" spans="1:27" x14ac:dyDescent="0.3">
      <c r="A1442" s="5"/>
      <c r="B1442" s="5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</row>
    <row r="1443" spans="1:27" x14ac:dyDescent="0.3">
      <c r="A1443" s="5"/>
      <c r="B1443" s="5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</row>
    <row r="1444" spans="1:27" x14ac:dyDescent="0.3">
      <c r="A1444" s="5"/>
      <c r="B1444" s="5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</row>
    <row r="1445" spans="1:27" x14ac:dyDescent="0.3">
      <c r="A1445" s="5"/>
      <c r="B1445" s="5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</row>
    <row r="1446" spans="1:27" x14ac:dyDescent="0.3">
      <c r="A1446" s="5"/>
      <c r="B1446" s="5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</row>
    <row r="1447" spans="1:27" x14ac:dyDescent="0.3">
      <c r="A1447" s="5"/>
      <c r="B1447" s="5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</row>
    <row r="1448" spans="1:27" x14ac:dyDescent="0.3">
      <c r="A1448" s="5"/>
      <c r="B1448" s="5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</row>
    <row r="1449" spans="1:27" x14ac:dyDescent="0.3">
      <c r="A1449" s="5"/>
      <c r="B1449" s="5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</row>
    <row r="1450" spans="1:27" x14ac:dyDescent="0.3">
      <c r="A1450" s="5"/>
      <c r="B1450" s="5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</row>
    <row r="1451" spans="1:27" x14ac:dyDescent="0.3">
      <c r="A1451" s="5"/>
      <c r="B1451" s="5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</row>
    <row r="1452" spans="1:27" x14ac:dyDescent="0.3">
      <c r="A1452" s="5"/>
      <c r="B1452" s="5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</row>
    <row r="1453" spans="1:27" x14ac:dyDescent="0.3">
      <c r="A1453" s="5"/>
      <c r="B1453" s="5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</row>
    <row r="1454" spans="1:27" x14ac:dyDescent="0.3">
      <c r="A1454" s="5"/>
      <c r="B1454" s="5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</row>
    <row r="1455" spans="1:27" x14ac:dyDescent="0.3">
      <c r="A1455" s="5"/>
      <c r="B1455" s="5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</row>
    <row r="1456" spans="1:27" x14ac:dyDescent="0.3">
      <c r="A1456" s="5"/>
      <c r="B1456" s="5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</row>
    <row r="1457" spans="1:27" x14ac:dyDescent="0.3">
      <c r="A1457" s="5"/>
      <c r="B1457" s="5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</row>
    <row r="1458" spans="1:27" x14ac:dyDescent="0.3">
      <c r="A1458" s="5"/>
      <c r="B1458" s="5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</row>
    <row r="1459" spans="1:27" x14ac:dyDescent="0.3">
      <c r="A1459" s="5"/>
      <c r="B1459" s="5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</row>
    <row r="1460" spans="1:27" x14ac:dyDescent="0.3">
      <c r="A1460" s="5"/>
      <c r="B1460" s="5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</row>
    <row r="1461" spans="1:27" x14ac:dyDescent="0.3">
      <c r="A1461" s="5"/>
      <c r="B1461" s="5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</row>
    <row r="1462" spans="1:27" x14ac:dyDescent="0.3">
      <c r="A1462" s="5"/>
      <c r="B1462" s="5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</row>
    <row r="1463" spans="1:27" x14ac:dyDescent="0.3">
      <c r="A1463" s="5"/>
      <c r="B1463" s="5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</row>
    <row r="1464" spans="1:27" x14ac:dyDescent="0.3">
      <c r="A1464" s="5"/>
      <c r="B1464" s="5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</row>
    <row r="1465" spans="1:27" x14ac:dyDescent="0.3">
      <c r="A1465" s="5"/>
      <c r="B1465" s="5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</row>
    <row r="1466" spans="1:27" x14ac:dyDescent="0.3">
      <c r="A1466" s="5"/>
      <c r="B1466" s="5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</row>
    <row r="1467" spans="1:27" x14ac:dyDescent="0.3">
      <c r="A1467" s="5"/>
      <c r="B1467" s="5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</row>
    <row r="1468" spans="1:27" x14ac:dyDescent="0.3">
      <c r="A1468" s="5"/>
      <c r="B1468" s="5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</row>
    <row r="1469" spans="1:27" x14ac:dyDescent="0.3">
      <c r="A1469" s="5"/>
      <c r="B1469" s="5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</row>
    <row r="1470" spans="1:27" x14ac:dyDescent="0.3">
      <c r="A1470" s="5"/>
      <c r="B1470" s="5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</row>
    <row r="1471" spans="1:27" x14ac:dyDescent="0.3">
      <c r="A1471" s="5"/>
      <c r="B1471" s="5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</row>
    <row r="1472" spans="1:27" x14ac:dyDescent="0.3">
      <c r="A1472" s="5"/>
      <c r="B1472" s="5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</row>
    <row r="1473" spans="1:27" x14ac:dyDescent="0.3">
      <c r="A1473" s="5"/>
      <c r="B1473" s="5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</row>
    <row r="1474" spans="1:27" x14ac:dyDescent="0.3">
      <c r="A1474" s="5"/>
      <c r="B1474" s="5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</row>
    <row r="1475" spans="1:27" x14ac:dyDescent="0.3">
      <c r="A1475" s="5"/>
      <c r="B1475" s="5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</row>
    <row r="1476" spans="1:27" x14ac:dyDescent="0.3">
      <c r="A1476" s="5"/>
      <c r="B1476" s="5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</row>
    <row r="1477" spans="1:27" x14ac:dyDescent="0.3">
      <c r="A1477" s="5"/>
      <c r="B1477" s="5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</row>
    <row r="1478" spans="1:27" x14ac:dyDescent="0.3">
      <c r="A1478" s="5"/>
      <c r="B1478" s="5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</row>
    <row r="1479" spans="1:27" x14ac:dyDescent="0.3">
      <c r="A1479" s="5"/>
      <c r="B1479" s="5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</row>
    <row r="1480" spans="1:27" x14ac:dyDescent="0.3">
      <c r="A1480" s="5"/>
      <c r="B1480" s="5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</row>
    <row r="1481" spans="1:27" x14ac:dyDescent="0.3">
      <c r="A1481" s="5"/>
      <c r="B1481" s="5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</row>
    <row r="1482" spans="1:27" x14ac:dyDescent="0.3">
      <c r="A1482" s="5"/>
      <c r="B1482" s="5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</row>
    <row r="1483" spans="1:27" x14ac:dyDescent="0.3">
      <c r="A1483" s="5"/>
      <c r="B1483" s="5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</row>
    <row r="1484" spans="1:27" x14ac:dyDescent="0.3">
      <c r="A1484" s="5"/>
      <c r="B1484" s="5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</row>
    <row r="1485" spans="1:27" x14ac:dyDescent="0.3">
      <c r="A1485" s="5"/>
      <c r="B1485" s="5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</row>
    <row r="1486" spans="1:27" x14ac:dyDescent="0.3">
      <c r="A1486" s="5"/>
      <c r="B1486" s="5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</row>
    <row r="1487" spans="1:27" x14ac:dyDescent="0.3">
      <c r="A1487" s="5"/>
      <c r="B1487" s="5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</row>
    <row r="1488" spans="1:27" x14ac:dyDescent="0.3">
      <c r="A1488" s="5"/>
      <c r="B1488" s="5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</row>
    <row r="1489" spans="1:27" x14ac:dyDescent="0.3">
      <c r="A1489" s="5"/>
      <c r="B1489" s="5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</row>
    <row r="1490" spans="1:27" x14ac:dyDescent="0.3">
      <c r="A1490" s="5"/>
      <c r="B1490" s="5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</row>
    <row r="1491" spans="1:27" x14ac:dyDescent="0.3">
      <c r="A1491" s="5"/>
      <c r="B1491" s="5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</row>
    <row r="1492" spans="1:27" x14ac:dyDescent="0.3">
      <c r="A1492" s="5"/>
      <c r="B1492" s="5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</row>
    <row r="1493" spans="1:27" x14ac:dyDescent="0.3">
      <c r="A1493" s="5"/>
      <c r="B1493" s="5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</row>
    <row r="1494" spans="1:27" x14ac:dyDescent="0.3">
      <c r="A1494" s="5"/>
      <c r="B1494" s="5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</row>
    <row r="1495" spans="1:27" x14ac:dyDescent="0.3">
      <c r="A1495" s="5"/>
      <c r="B1495" s="5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</row>
    <row r="1496" spans="1:27" x14ac:dyDescent="0.3">
      <c r="A1496" s="5"/>
      <c r="B1496" s="5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</row>
    <row r="1497" spans="1:27" x14ac:dyDescent="0.3">
      <c r="A1497" s="5"/>
      <c r="B1497" s="5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</row>
    <row r="1498" spans="1:27" x14ac:dyDescent="0.3">
      <c r="A1498" s="5"/>
      <c r="B1498" s="5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</row>
    <row r="1499" spans="1:27" x14ac:dyDescent="0.3">
      <c r="A1499" s="5"/>
      <c r="B1499" s="5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</row>
    <row r="1500" spans="1:27" x14ac:dyDescent="0.3">
      <c r="A1500" s="5"/>
      <c r="B1500" s="5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</row>
    <row r="1501" spans="1:27" x14ac:dyDescent="0.3">
      <c r="A1501" s="5"/>
      <c r="B1501" s="5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</row>
    <row r="1502" spans="1:27" x14ac:dyDescent="0.3">
      <c r="A1502" s="5"/>
      <c r="B1502" s="5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</row>
    <row r="1503" spans="1:27" x14ac:dyDescent="0.3">
      <c r="A1503" s="5"/>
      <c r="B1503" s="5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</row>
    <row r="1504" spans="1:27" x14ac:dyDescent="0.3">
      <c r="A1504" s="5"/>
      <c r="B1504" s="5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</row>
    <row r="1505" spans="1:27" x14ac:dyDescent="0.3">
      <c r="A1505" s="5"/>
      <c r="B1505" s="5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</row>
    <row r="1506" spans="1:27" x14ac:dyDescent="0.3">
      <c r="A1506" s="5"/>
      <c r="B1506" s="5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</row>
    <row r="1507" spans="1:27" x14ac:dyDescent="0.3">
      <c r="A1507" s="5"/>
      <c r="B1507" s="5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</row>
    <row r="1508" spans="1:27" x14ac:dyDescent="0.3">
      <c r="A1508" s="5"/>
      <c r="B1508" s="5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</row>
    <row r="1509" spans="1:27" x14ac:dyDescent="0.3">
      <c r="A1509" s="5"/>
      <c r="B1509" s="5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</row>
    <row r="1510" spans="1:27" x14ac:dyDescent="0.3">
      <c r="A1510" s="5"/>
      <c r="B1510" s="5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</row>
    <row r="1511" spans="1:27" x14ac:dyDescent="0.3">
      <c r="A1511" s="5"/>
      <c r="B1511" s="5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</row>
    <row r="1512" spans="1:27" x14ac:dyDescent="0.3">
      <c r="A1512" s="5"/>
      <c r="B1512" s="5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</row>
    <row r="1513" spans="1:27" x14ac:dyDescent="0.3">
      <c r="A1513" s="5"/>
      <c r="B1513" s="5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</row>
    <row r="1514" spans="1:27" x14ac:dyDescent="0.3">
      <c r="A1514" s="5"/>
      <c r="B1514" s="5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</row>
    <row r="1515" spans="1:27" x14ac:dyDescent="0.3">
      <c r="A1515" s="5"/>
      <c r="B1515" s="5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</row>
    <row r="1516" spans="1:27" x14ac:dyDescent="0.3">
      <c r="A1516" s="5"/>
      <c r="B1516" s="5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</row>
    <row r="1517" spans="1:27" x14ac:dyDescent="0.3">
      <c r="A1517" s="5"/>
      <c r="B1517" s="5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</row>
    <row r="1518" spans="1:27" x14ac:dyDescent="0.3">
      <c r="A1518" s="5"/>
      <c r="B1518" s="5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</row>
    <row r="1519" spans="1:27" x14ac:dyDescent="0.3">
      <c r="A1519" s="5"/>
      <c r="B1519" s="5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</row>
    <row r="1520" spans="1:27" x14ac:dyDescent="0.3">
      <c r="A1520" s="5"/>
      <c r="B1520" s="5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</row>
    <row r="1521" spans="1:27" x14ac:dyDescent="0.3">
      <c r="A1521" s="5"/>
      <c r="B1521" s="5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</row>
    <row r="1522" spans="1:27" x14ac:dyDescent="0.3">
      <c r="A1522" s="5"/>
      <c r="B1522" s="5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</row>
    <row r="1523" spans="1:27" x14ac:dyDescent="0.3">
      <c r="A1523" s="5"/>
      <c r="B1523" s="5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</row>
    <row r="1524" spans="1:27" x14ac:dyDescent="0.3">
      <c r="A1524" s="5"/>
      <c r="B1524" s="5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</row>
    <row r="1525" spans="1:27" x14ac:dyDescent="0.3">
      <c r="A1525" s="5"/>
      <c r="B1525" s="5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</row>
    <row r="1526" spans="1:27" x14ac:dyDescent="0.3">
      <c r="A1526" s="5"/>
      <c r="B1526" s="5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</row>
    <row r="1527" spans="1:27" x14ac:dyDescent="0.3">
      <c r="A1527" s="5"/>
      <c r="B1527" s="5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</row>
    <row r="1528" spans="1:27" x14ac:dyDescent="0.3">
      <c r="A1528" s="5"/>
      <c r="B1528" s="5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</row>
    <row r="1529" spans="1:27" x14ac:dyDescent="0.3">
      <c r="A1529" s="5"/>
      <c r="B1529" s="5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</row>
    <row r="1530" spans="1:27" x14ac:dyDescent="0.3">
      <c r="A1530" s="5"/>
      <c r="B1530" s="5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</row>
    <row r="1531" spans="1:27" x14ac:dyDescent="0.3">
      <c r="A1531" s="5"/>
      <c r="B1531" s="5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</row>
    <row r="1532" spans="1:27" x14ac:dyDescent="0.3">
      <c r="A1532" s="5"/>
      <c r="B1532" s="5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</row>
    <row r="1533" spans="1:27" x14ac:dyDescent="0.3">
      <c r="A1533" s="5"/>
      <c r="B1533" s="5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</row>
    <row r="1534" spans="1:27" x14ac:dyDescent="0.3">
      <c r="A1534" s="5"/>
      <c r="B1534" s="5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</row>
    <row r="1535" spans="1:27" x14ac:dyDescent="0.3">
      <c r="A1535" s="5"/>
      <c r="B1535" s="5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</row>
    <row r="1536" spans="1:27" x14ac:dyDescent="0.3">
      <c r="A1536" s="5"/>
      <c r="B1536" s="5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</row>
    <row r="1537" spans="1:27" x14ac:dyDescent="0.3">
      <c r="A1537" s="5"/>
      <c r="B1537" s="5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</row>
    <row r="1538" spans="1:27" x14ac:dyDescent="0.3">
      <c r="A1538" s="5"/>
      <c r="B1538" s="5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</row>
    <row r="1539" spans="1:27" x14ac:dyDescent="0.3">
      <c r="A1539" s="5"/>
      <c r="B1539" s="5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</row>
    <row r="1540" spans="1:27" x14ac:dyDescent="0.3">
      <c r="A1540" s="5"/>
      <c r="B1540" s="5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</row>
    <row r="1541" spans="1:27" x14ac:dyDescent="0.3">
      <c r="A1541" s="5"/>
      <c r="B1541" s="5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</row>
    <row r="1542" spans="1:27" x14ac:dyDescent="0.3">
      <c r="A1542" s="5"/>
      <c r="B1542" s="5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</row>
    <row r="1543" spans="1:27" x14ac:dyDescent="0.3">
      <c r="A1543" s="5"/>
      <c r="B1543" s="5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</row>
    <row r="1544" spans="1:27" x14ac:dyDescent="0.3">
      <c r="A1544" s="5"/>
      <c r="B1544" s="5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</row>
    <row r="1545" spans="1:27" x14ac:dyDescent="0.3">
      <c r="A1545" s="5"/>
      <c r="B1545" s="5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</row>
    <row r="1546" spans="1:27" x14ac:dyDescent="0.3">
      <c r="A1546" s="5"/>
      <c r="B1546" s="5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</row>
    <row r="1547" spans="1:27" x14ac:dyDescent="0.3">
      <c r="A1547" s="5"/>
      <c r="B1547" s="5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</row>
    <row r="1548" spans="1:27" x14ac:dyDescent="0.3">
      <c r="A1548" s="5"/>
      <c r="B1548" s="5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</row>
    <row r="1549" spans="1:27" x14ac:dyDescent="0.3">
      <c r="A1549" s="5"/>
      <c r="B1549" s="5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</row>
    <row r="1550" spans="1:27" x14ac:dyDescent="0.3">
      <c r="A1550" s="5"/>
      <c r="B1550" s="5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</row>
    <row r="1551" spans="1:27" x14ac:dyDescent="0.3">
      <c r="A1551" s="5"/>
      <c r="B1551" s="5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</row>
    <row r="1552" spans="1:27" x14ac:dyDescent="0.3">
      <c r="A1552" s="5"/>
      <c r="B1552" s="5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</row>
    <row r="1553" spans="1:27" x14ac:dyDescent="0.3">
      <c r="A1553" s="5"/>
      <c r="B1553" s="5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</row>
    <row r="1554" spans="1:27" x14ac:dyDescent="0.3">
      <c r="A1554" s="5"/>
      <c r="B1554" s="5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</row>
    <row r="1555" spans="1:27" x14ac:dyDescent="0.3">
      <c r="A1555" s="5"/>
      <c r="B1555" s="5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</row>
    <row r="1556" spans="1:27" x14ac:dyDescent="0.3">
      <c r="A1556" s="5"/>
      <c r="B1556" s="5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</row>
    <row r="1557" spans="1:27" x14ac:dyDescent="0.3">
      <c r="A1557" s="5"/>
      <c r="B1557" s="5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</row>
    <row r="1558" spans="1:27" x14ac:dyDescent="0.3">
      <c r="A1558" s="5"/>
      <c r="B1558" s="5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</row>
    <row r="1559" spans="1:27" x14ac:dyDescent="0.3">
      <c r="A1559" s="5"/>
      <c r="B1559" s="5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</row>
    <row r="1560" spans="1:27" x14ac:dyDescent="0.3">
      <c r="A1560" s="5"/>
      <c r="B1560" s="5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</row>
    <row r="1561" spans="1:27" x14ac:dyDescent="0.3">
      <c r="A1561" s="5"/>
      <c r="B1561" s="5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</row>
    <row r="1562" spans="1:27" x14ac:dyDescent="0.3">
      <c r="A1562" s="5"/>
      <c r="B1562" s="5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</row>
    <row r="1563" spans="1:27" x14ac:dyDescent="0.3">
      <c r="A1563" s="5"/>
      <c r="B1563" s="5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</row>
    <row r="1564" spans="1:27" x14ac:dyDescent="0.3">
      <c r="A1564" s="5"/>
      <c r="B1564" s="5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</row>
    <row r="1565" spans="1:27" x14ac:dyDescent="0.3">
      <c r="A1565" s="5"/>
      <c r="B1565" s="5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</row>
    <row r="1566" spans="1:27" x14ac:dyDescent="0.3">
      <c r="A1566" s="5"/>
      <c r="B1566" s="5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</row>
    <row r="1567" spans="1:27" x14ac:dyDescent="0.3">
      <c r="A1567" s="5"/>
      <c r="B1567" s="5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</row>
    <row r="1568" spans="1:27" x14ac:dyDescent="0.3">
      <c r="A1568" s="5"/>
      <c r="B1568" s="5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</row>
    <row r="1569" spans="1:27" x14ac:dyDescent="0.3">
      <c r="A1569" s="5"/>
      <c r="B1569" s="5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</row>
    <row r="1570" spans="1:27" x14ac:dyDescent="0.3">
      <c r="A1570" s="5"/>
      <c r="B1570" s="5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</row>
    <row r="1571" spans="1:27" x14ac:dyDescent="0.3">
      <c r="A1571" s="5"/>
      <c r="B1571" s="5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</row>
    <row r="1572" spans="1:27" x14ac:dyDescent="0.3">
      <c r="A1572" s="5"/>
      <c r="B1572" s="5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</row>
    <row r="1573" spans="1:27" x14ac:dyDescent="0.3">
      <c r="A1573" s="5"/>
      <c r="B1573" s="5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</row>
    <row r="1574" spans="1:27" x14ac:dyDescent="0.3">
      <c r="A1574" s="5"/>
      <c r="B1574" s="5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</row>
    <row r="1575" spans="1:27" x14ac:dyDescent="0.3">
      <c r="A1575" s="5"/>
      <c r="B1575" s="5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</row>
    <row r="1576" spans="1:27" x14ac:dyDescent="0.3">
      <c r="A1576" s="5"/>
      <c r="B1576" s="5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</row>
    <row r="1577" spans="1:27" x14ac:dyDescent="0.3">
      <c r="A1577" s="5"/>
      <c r="B1577" s="5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</row>
    <row r="1578" spans="1:27" x14ac:dyDescent="0.3">
      <c r="A1578" s="5"/>
      <c r="B1578" s="5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</row>
    <row r="1579" spans="1:27" x14ac:dyDescent="0.3">
      <c r="A1579" s="5"/>
      <c r="B1579" s="5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</row>
    <row r="1580" spans="1:27" x14ac:dyDescent="0.3">
      <c r="A1580" s="5"/>
      <c r="B1580" s="5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</row>
    <row r="1581" spans="1:27" x14ac:dyDescent="0.3">
      <c r="A1581" s="5"/>
      <c r="B1581" s="5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</row>
    <row r="1582" spans="1:27" x14ac:dyDescent="0.3">
      <c r="A1582" s="5"/>
      <c r="B1582" s="5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</row>
    <row r="1583" spans="1:27" x14ac:dyDescent="0.3">
      <c r="A1583" s="5"/>
      <c r="B1583" s="5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</row>
    <row r="1584" spans="1:27" x14ac:dyDescent="0.3">
      <c r="A1584" s="5"/>
      <c r="B1584" s="5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</row>
    <row r="1585" spans="1:27" x14ac:dyDescent="0.3">
      <c r="A1585" s="5"/>
      <c r="B1585" s="5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</row>
    <row r="1586" spans="1:27" x14ac:dyDescent="0.3">
      <c r="A1586" s="5"/>
      <c r="B1586" s="5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</row>
    <row r="1587" spans="1:27" x14ac:dyDescent="0.3">
      <c r="A1587" s="5"/>
      <c r="B1587" s="5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</row>
    <row r="1588" spans="1:27" x14ac:dyDescent="0.3">
      <c r="A1588" s="5"/>
      <c r="B1588" s="5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</row>
    <row r="1589" spans="1:27" x14ac:dyDescent="0.3">
      <c r="A1589" s="5"/>
      <c r="B1589" s="5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</row>
    <row r="1590" spans="1:27" x14ac:dyDescent="0.3">
      <c r="A1590" s="5"/>
      <c r="B1590" s="5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</row>
    <row r="1591" spans="1:27" x14ac:dyDescent="0.3">
      <c r="A1591" s="5"/>
      <c r="B1591" s="5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</row>
    <row r="1592" spans="1:27" x14ac:dyDescent="0.3">
      <c r="A1592" s="5"/>
      <c r="B1592" s="5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</row>
    <row r="1593" spans="1:27" x14ac:dyDescent="0.3">
      <c r="A1593" s="5"/>
      <c r="B1593" s="5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</row>
    <row r="1594" spans="1:27" x14ac:dyDescent="0.3">
      <c r="A1594" s="5"/>
      <c r="B1594" s="5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</row>
    <row r="1595" spans="1:27" x14ac:dyDescent="0.3">
      <c r="A1595" s="5"/>
      <c r="B1595" s="5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</row>
    <row r="1596" spans="1:27" x14ac:dyDescent="0.3">
      <c r="A1596" s="5"/>
      <c r="B1596" s="5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</row>
    <row r="1597" spans="1:27" x14ac:dyDescent="0.3">
      <c r="A1597" s="5"/>
      <c r="B1597" s="5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</row>
    <row r="1598" spans="1:27" x14ac:dyDescent="0.3">
      <c r="A1598" s="5"/>
      <c r="B1598" s="5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</row>
    <row r="1599" spans="1:27" x14ac:dyDescent="0.3">
      <c r="A1599" s="5"/>
      <c r="B1599" s="5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</row>
    <row r="1600" spans="1:27" x14ac:dyDescent="0.3">
      <c r="A1600" s="5"/>
      <c r="B1600" s="5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</row>
    <row r="1601" spans="1:27" x14ac:dyDescent="0.3">
      <c r="A1601" s="5"/>
      <c r="B1601" s="5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</row>
    <row r="1602" spans="1:27" x14ac:dyDescent="0.3">
      <c r="A1602" s="5"/>
      <c r="B1602" s="5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</row>
    <row r="1603" spans="1:27" x14ac:dyDescent="0.3">
      <c r="A1603" s="5"/>
      <c r="B1603" s="5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</row>
    <row r="1604" spans="1:27" x14ac:dyDescent="0.3">
      <c r="A1604" s="5"/>
      <c r="B1604" s="5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</row>
    <row r="1605" spans="1:27" x14ac:dyDescent="0.3">
      <c r="A1605" s="5"/>
      <c r="B1605" s="5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</row>
    <row r="1606" spans="1:27" x14ac:dyDescent="0.3">
      <c r="A1606" s="5"/>
      <c r="B1606" s="5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</row>
    <row r="1607" spans="1:27" x14ac:dyDescent="0.3">
      <c r="A1607" s="5"/>
      <c r="B1607" s="5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</row>
    <row r="1608" spans="1:27" x14ac:dyDescent="0.3">
      <c r="A1608" s="5"/>
      <c r="B1608" s="5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</row>
    <row r="1609" spans="1:27" x14ac:dyDescent="0.3">
      <c r="A1609" s="5"/>
      <c r="B1609" s="5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</row>
    <row r="1610" spans="1:27" x14ac:dyDescent="0.3">
      <c r="A1610" s="5"/>
      <c r="B1610" s="5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</row>
    <row r="1611" spans="1:27" x14ac:dyDescent="0.3">
      <c r="A1611" s="5"/>
      <c r="B1611" s="5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</row>
    <row r="1612" spans="1:27" x14ac:dyDescent="0.3">
      <c r="A1612" s="5"/>
      <c r="B1612" s="5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</row>
    <row r="1613" spans="1:27" x14ac:dyDescent="0.3">
      <c r="A1613" s="5"/>
      <c r="B1613" s="5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</row>
    <row r="1614" spans="1:27" x14ac:dyDescent="0.3">
      <c r="A1614" s="5"/>
      <c r="B1614" s="5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</row>
    <row r="1615" spans="1:27" x14ac:dyDescent="0.3">
      <c r="A1615" s="5"/>
      <c r="B1615" s="5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</row>
    <row r="1616" spans="1:27" x14ac:dyDescent="0.3">
      <c r="A1616" s="5"/>
      <c r="B1616" s="5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</row>
    <row r="1617" spans="1:27" x14ac:dyDescent="0.3">
      <c r="A1617" s="5"/>
      <c r="B1617" s="5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</row>
    <row r="1618" spans="1:27" x14ac:dyDescent="0.3">
      <c r="A1618" s="5"/>
      <c r="B1618" s="5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</row>
    <row r="1619" spans="1:27" x14ac:dyDescent="0.3">
      <c r="A1619" s="5"/>
      <c r="B1619" s="5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</row>
    <row r="1620" spans="1:27" x14ac:dyDescent="0.3">
      <c r="A1620" s="5"/>
      <c r="B1620" s="5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</row>
    <row r="1621" spans="1:27" x14ac:dyDescent="0.3">
      <c r="A1621" s="5"/>
      <c r="B1621" s="5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</row>
    <row r="1622" spans="1:27" x14ac:dyDescent="0.3">
      <c r="A1622" s="5"/>
      <c r="B1622" s="5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</row>
    <row r="1623" spans="1:27" x14ac:dyDescent="0.3">
      <c r="A1623" s="5"/>
      <c r="B1623" s="5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</row>
    <row r="1624" spans="1:27" x14ac:dyDescent="0.3">
      <c r="A1624" s="5"/>
      <c r="B1624" s="5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</row>
    <row r="1625" spans="1:27" x14ac:dyDescent="0.3">
      <c r="A1625" s="5"/>
      <c r="B1625" s="5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</row>
    <row r="1626" spans="1:27" x14ac:dyDescent="0.3">
      <c r="A1626" s="5"/>
      <c r="B1626" s="5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</row>
    <row r="1627" spans="1:27" x14ac:dyDescent="0.3">
      <c r="A1627" s="5"/>
      <c r="B1627" s="5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</row>
    <row r="1628" spans="1:27" x14ac:dyDescent="0.3">
      <c r="A1628" s="5"/>
      <c r="B1628" s="5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</row>
    <row r="1629" spans="1:27" x14ac:dyDescent="0.3">
      <c r="A1629" s="5"/>
      <c r="B1629" s="5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</row>
    <row r="1630" spans="1:27" x14ac:dyDescent="0.3">
      <c r="A1630" s="5"/>
      <c r="B1630" s="5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</row>
    <row r="1631" spans="1:27" x14ac:dyDescent="0.3">
      <c r="A1631" s="5"/>
      <c r="B1631" s="5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</row>
    <row r="1632" spans="1:27" x14ac:dyDescent="0.3">
      <c r="A1632" s="5"/>
      <c r="B1632" s="5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</row>
    <row r="1633" spans="1:27" x14ac:dyDescent="0.3">
      <c r="A1633" s="5"/>
      <c r="B1633" s="5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</row>
    <row r="1634" spans="1:27" x14ac:dyDescent="0.3">
      <c r="A1634" s="5"/>
      <c r="B1634" s="5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</row>
    <row r="1635" spans="1:27" x14ac:dyDescent="0.3">
      <c r="A1635" s="5"/>
      <c r="B1635" s="5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</row>
    <row r="1636" spans="1:27" x14ac:dyDescent="0.3">
      <c r="A1636" s="5"/>
      <c r="B1636" s="5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</row>
    <row r="1637" spans="1:27" x14ac:dyDescent="0.3">
      <c r="A1637" s="5"/>
      <c r="B1637" s="5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</row>
    <row r="1638" spans="1:27" x14ac:dyDescent="0.3">
      <c r="A1638" s="5"/>
      <c r="B1638" s="5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</row>
    <row r="1639" spans="1:27" x14ac:dyDescent="0.3">
      <c r="A1639" s="5"/>
      <c r="B1639" s="5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</row>
    <row r="1640" spans="1:27" x14ac:dyDescent="0.3">
      <c r="A1640" s="5"/>
      <c r="B1640" s="5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</row>
    <row r="1641" spans="1:27" x14ac:dyDescent="0.3">
      <c r="A1641" s="5"/>
      <c r="B1641" s="5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</row>
    <row r="1642" spans="1:27" x14ac:dyDescent="0.3">
      <c r="A1642" s="5"/>
      <c r="B1642" s="5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</row>
    <row r="1643" spans="1:27" x14ac:dyDescent="0.3">
      <c r="A1643" s="5"/>
      <c r="B1643" s="5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</row>
    <row r="1644" spans="1:27" x14ac:dyDescent="0.3">
      <c r="A1644" s="5"/>
      <c r="B1644" s="5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</row>
    <row r="1645" spans="1:27" x14ac:dyDescent="0.3">
      <c r="A1645" s="5"/>
      <c r="B1645" s="5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</row>
    <row r="1646" spans="1:27" x14ac:dyDescent="0.3">
      <c r="A1646" s="5"/>
      <c r="B1646" s="5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</row>
    <row r="1647" spans="1:27" x14ac:dyDescent="0.3">
      <c r="A1647" s="5"/>
      <c r="B1647" s="5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</row>
    <row r="1648" spans="1:27" x14ac:dyDescent="0.3">
      <c r="A1648" s="5"/>
      <c r="B1648" s="5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</row>
    <row r="1649" spans="1:27" x14ac:dyDescent="0.3">
      <c r="A1649" s="5"/>
      <c r="B1649" s="5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</row>
    <row r="1650" spans="1:27" x14ac:dyDescent="0.3">
      <c r="A1650" s="5"/>
      <c r="B1650" s="5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</row>
    <row r="1651" spans="1:27" x14ac:dyDescent="0.3">
      <c r="A1651" s="5"/>
      <c r="B1651" s="5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</row>
    <row r="1652" spans="1:27" x14ac:dyDescent="0.3">
      <c r="A1652" s="5"/>
      <c r="B1652" s="5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</row>
    <row r="1653" spans="1:27" x14ac:dyDescent="0.3">
      <c r="A1653" s="5"/>
      <c r="B1653" s="5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</row>
    <row r="1654" spans="1:27" x14ac:dyDescent="0.3">
      <c r="A1654" s="5"/>
      <c r="B1654" s="5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</row>
    <row r="1655" spans="1:27" x14ac:dyDescent="0.3">
      <c r="A1655" s="5"/>
      <c r="B1655" s="5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</row>
    <row r="1656" spans="1:27" x14ac:dyDescent="0.3">
      <c r="A1656" s="5"/>
      <c r="B1656" s="5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</row>
    <row r="1657" spans="1:27" x14ac:dyDescent="0.3">
      <c r="A1657" s="5"/>
      <c r="B1657" s="5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</row>
    <row r="1658" spans="1:27" x14ac:dyDescent="0.3">
      <c r="A1658" s="5"/>
      <c r="B1658" s="5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</row>
    <row r="1659" spans="1:27" x14ac:dyDescent="0.3">
      <c r="A1659" s="5"/>
      <c r="B1659" s="5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</row>
    <row r="1660" spans="1:27" x14ac:dyDescent="0.3">
      <c r="A1660" s="5"/>
      <c r="B1660" s="5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</row>
    <row r="1661" spans="1:27" x14ac:dyDescent="0.3">
      <c r="A1661" s="5"/>
      <c r="B1661" s="5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</row>
    <row r="1662" spans="1:27" x14ac:dyDescent="0.3">
      <c r="A1662" s="5"/>
      <c r="B1662" s="5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</row>
    <row r="1663" spans="1:27" x14ac:dyDescent="0.3">
      <c r="A1663" s="5"/>
      <c r="B1663" s="5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</row>
    <row r="1664" spans="1:27" x14ac:dyDescent="0.3">
      <c r="A1664" s="5"/>
      <c r="B1664" s="5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</row>
    <row r="1665" spans="1:27" x14ac:dyDescent="0.3">
      <c r="A1665" s="5"/>
      <c r="B1665" s="5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</row>
    <row r="1666" spans="1:27" x14ac:dyDescent="0.3">
      <c r="A1666" s="5"/>
      <c r="B1666" s="5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</row>
    <row r="1667" spans="1:27" x14ac:dyDescent="0.3">
      <c r="A1667" s="5"/>
      <c r="B1667" s="5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</row>
    <row r="1668" spans="1:27" x14ac:dyDescent="0.3">
      <c r="A1668" s="5"/>
      <c r="B1668" s="5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</row>
    <row r="1669" spans="1:27" x14ac:dyDescent="0.3">
      <c r="A1669" s="5"/>
      <c r="B1669" s="5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</row>
    <row r="1670" spans="1:27" x14ac:dyDescent="0.3">
      <c r="A1670" s="5"/>
      <c r="B1670" s="5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</row>
    <row r="1671" spans="1:27" x14ac:dyDescent="0.3">
      <c r="A1671" s="5"/>
      <c r="B1671" s="5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</row>
    <row r="1672" spans="1:27" x14ac:dyDescent="0.3">
      <c r="A1672" s="5"/>
      <c r="B1672" s="5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</row>
    <row r="1673" spans="1:27" x14ac:dyDescent="0.3">
      <c r="A1673" s="5"/>
      <c r="B1673" s="5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</row>
    <row r="1674" spans="1:27" x14ac:dyDescent="0.3">
      <c r="A1674" s="5"/>
      <c r="B1674" s="5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</row>
    <row r="1675" spans="1:27" x14ac:dyDescent="0.3">
      <c r="A1675" s="5"/>
      <c r="B1675" s="5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</row>
    <row r="1676" spans="1:27" x14ac:dyDescent="0.3">
      <c r="A1676" s="5"/>
      <c r="B1676" s="5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</row>
    <row r="1677" spans="1:27" x14ac:dyDescent="0.3">
      <c r="A1677" s="5"/>
      <c r="B1677" s="5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</row>
    <row r="1678" spans="1:27" x14ac:dyDescent="0.3">
      <c r="A1678" s="5"/>
      <c r="B1678" s="5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</row>
    <row r="1679" spans="1:27" x14ac:dyDescent="0.3">
      <c r="A1679" s="5"/>
      <c r="B1679" s="5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</row>
    <row r="1680" spans="1:27" x14ac:dyDescent="0.3">
      <c r="A1680" s="5"/>
      <c r="B1680" s="5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</row>
    <row r="1681" spans="1:27" x14ac:dyDescent="0.3">
      <c r="A1681" s="5"/>
      <c r="B1681" s="5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</row>
    <row r="1682" spans="1:27" x14ac:dyDescent="0.3">
      <c r="A1682" s="5"/>
      <c r="B1682" s="5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</row>
    <row r="1683" spans="1:27" x14ac:dyDescent="0.3">
      <c r="A1683" s="5"/>
      <c r="B1683" s="5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</row>
    <row r="1684" spans="1:27" x14ac:dyDescent="0.3">
      <c r="A1684" s="5"/>
      <c r="B1684" s="5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</row>
    <row r="1685" spans="1:27" x14ac:dyDescent="0.3">
      <c r="A1685" s="5"/>
      <c r="B1685" s="5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</row>
    <row r="1686" spans="1:27" x14ac:dyDescent="0.3">
      <c r="A1686" s="5"/>
      <c r="B1686" s="5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</row>
    <row r="1687" spans="1:27" x14ac:dyDescent="0.3">
      <c r="A1687" s="5"/>
      <c r="B1687" s="5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</row>
    <row r="1688" spans="1:27" x14ac:dyDescent="0.3">
      <c r="A1688" s="5"/>
      <c r="B1688" s="5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</row>
    <row r="1689" spans="1:27" x14ac:dyDescent="0.3">
      <c r="A1689" s="5"/>
      <c r="B1689" s="5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</row>
    <row r="1690" spans="1:27" x14ac:dyDescent="0.3">
      <c r="A1690" s="5"/>
      <c r="B1690" s="5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</row>
    <row r="1691" spans="1:27" x14ac:dyDescent="0.3">
      <c r="A1691" s="5"/>
      <c r="B1691" s="5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</row>
    <row r="1692" spans="1:27" x14ac:dyDescent="0.3">
      <c r="A1692" s="5"/>
      <c r="B1692" s="5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</row>
    <row r="1693" spans="1:27" x14ac:dyDescent="0.3">
      <c r="A1693" s="5"/>
      <c r="B1693" s="5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</row>
    <row r="1694" spans="1:27" x14ac:dyDescent="0.3">
      <c r="A1694" s="5"/>
      <c r="B1694" s="5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</row>
    <row r="1695" spans="1:27" x14ac:dyDescent="0.3">
      <c r="A1695" s="5"/>
      <c r="B1695" s="5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</row>
    <row r="1696" spans="1:27" x14ac:dyDescent="0.3">
      <c r="A1696" s="5"/>
      <c r="B1696" s="5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</row>
    <row r="1697" spans="1:27" x14ac:dyDescent="0.3">
      <c r="A1697" s="5"/>
      <c r="B1697" s="5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</row>
    <row r="1698" spans="1:27" x14ac:dyDescent="0.3">
      <c r="A1698" s="5"/>
      <c r="B1698" s="5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</row>
    <row r="1699" spans="1:27" x14ac:dyDescent="0.3">
      <c r="A1699" s="5"/>
      <c r="B1699" s="5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</row>
    <row r="1700" spans="1:27" x14ac:dyDescent="0.3">
      <c r="A1700" s="5"/>
      <c r="B1700" s="5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</row>
    <row r="1701" spans="1:27" x14ac:dyDescent="0.3">
      <c r="A1701" s="5"/>
      <c r="B1701" s="5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</row>
    <row r="1702" spans="1:27" x14ac:dyDescent="0.3">
      <c r="A1702" s="5"/>
      <c r="B1702" s="5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</row>
    <row r="1703" spans="1:27" x14ac:dyDescent="0.3">
      <c r="A1703" s="5"/>
      <c r="B1703" s="5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</row>
    <row r="1704" spans="1:27" x14ac:dyDescent="0.3">
      <c r="A1704" s="5"/>
      <c r="B1704" s="5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</row>
    <row r="1705" spans="1:27" x14ac:dyDescent="0.3">
      <c r="A1705" s="5"/>
      <c r="B1705" s="5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</row>
    <row r="1706" spans="1:27" x14ac:dyDescent="0.3">
      <c r="A1706" s="5"/>
      <c r="B1706" s="5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</row>
    <row r="1707" spans="1:27" x14ac:dyDescent="0.3">
      <c r="A1707" s="5"/>
      <c r="B1707" s="5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</row>
    <row r="1708" spans="1:27" x14ac:dyDescent="0.3">
      <c r="A1708" s="5"/>
      <c r="B1708" s="5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</row>
    <row r="1709" spans="1:27" x14ac:dyDescent="0.3">
      <c r="A1709" s="5"/>
      <c r="B1709" s="5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</row>
    <row r="1710" spans="1:27" x14ac:dyDescent="0.3">
      <c r="A1710" s="5"/>
      <c r="B1710" s="5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</row>
    <row r="1711" spans="1:27" x14ac:dyDescent="0.3">
      <c r="A1711" s="5"/>
      <c r="B1711" s="5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</row>
    <row r="1712" spans="1:27" x14ac:dyDescent="0.3">
      <c r="A1712" s="5"/>
      <c r="B1712" s="5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</row>
    <row r="1713" spans="1:27" x14ac:dyDescent="0.3">
      <c r="A1713" s="5"/>
      <c r="B1713" s="5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</row>
    <row r="1714" spans="1:27" x14ac:dyDescent="0.3">
      <c r="A1714" s="5"/>
      <c r="B1714" s="5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</row>
    <row r="1715" spans="1:27" x14ac:dyDescent="0.3">
      <c r="A1715" s="5"/>
      <c r="B1715" s="5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</row>
    <row r="1716" spans="1:27" x14ac:dyDescent="0.3">
      <c r="A1716" s="5"/>
      <c r="B1716" s="5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</row>
    <row r="1717" spans="1:27" x14ac:dyDescent="0.3">
      <c r="A1717" s="5"/>
      <c r="B1717" s="5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</row>
    <row r="1718" spans="1:27" x14ac:dyDescent="0.3">
      <c r="A1718" s="5"/>
      <c r="B1718" s="5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</row>
    <row r="1719" spans="1:27" x14ac:dyDescent="0.3">
      <c r="A1719" s="5"/>
      <c r="B1719" s="5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</row>
    <row r="1720" spans="1:27" x14ac:dyDescent="0.3">
      <c r="A1720" s="5"/>
      <c r="B1720" s="5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</row>
    <row r="1721" spans="1:27" x14ac:dyDescent="0.3">
      <c r="A1721" s="5"/>
      <c r="B1721" s="5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</row>
    <row r="1722" spans="1:27" x14ac:dyDescent="0.3">
      <c r="A1722" s="5"/>
      <c r="B1722" s="5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</row>
    <row r="1723" spans="1:27" x14ac:dyDescent="0.3">
      <c r="A1723" s="5"/>
      <c r="B1723" s="5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</row>
    <row r="1724" spans="1:27" x14ac:dyDescent="0.3">
      <c r="A1724" s="5"/>
      <c r="B1724" s="5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</row>
    <row r="1725" spans="1:27" x14ac:dyDescent="0.3">
      <c r="A1725" s="5"/>
      <c r="B1725" s="5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</row>
    <row r="1726" spans="1:27" x14ac:dyDescent="0.3">
      <c r="A1726" s="5"/>
      <c r="B1726" s="5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</row>
    <row r="1727" spans="1:27" x14ac:dyDescent="0.3">
      <c r="A1727" s="5"/>
      <c r="B1727" s="5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</row>
    <row r="1728" spans="1:27" x14ac:dyDescent="0.3">
      <c r="A1728" s="5"/>
      <c r="B1728" s="5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</row>
    <row r="1729" spans="1:27" x14ac:dyDescent="0.3">
      <c r="A1729" s="5"/>
      <c r="B1729" s="5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</row>
    <row r="1730" spans="1:27" x14ac:dyDescent="0.3">
      <c r="A1730" s="5"/>
      <c r="B1730" s="5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</row>
    <row r="1731" spans="1:27" x14ac:dyDescent="0.3">
      <c r="A1731" s="5"/>
      <c r="B1731" s="5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</row>
    <row r="1732" spans="1:27" x14ac:dyDescent="0.3">
      <c r="A1732" s="5"/>
      <c r="B1732" s="5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</row>
    <row r="1733" spans="1:27" x14ac:dyDescent="0.3">
      <c r="A1733" s="5"/>
      <c r="B1733" s="5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</row>
    <row r="1734" spans="1:27" x14ac:dyDescent="0.3">
      <c r="A1734" s="5"/>
      <c r="B1734" s="5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</row>
    <row r="1735" spans="1:27" x14ac:dyDescent="0.3">
      <c r="A1735" s="5"/>
      <c r="B1735" s="5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</row>
    <row r="1736" spans="1:27" x14ac:dyDescent="0.3">
      <c r="A1736" s="5"/>
      <c r="B1736" s="5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</row>
    <row r="1737" spans="1:27" x14ac:dyDescent="0.3">
      <c r="A1737" s="5"/>
      <c r="B1737" s="5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</row>
    <row r="1738" spans="1:27" x14ac:dyDescent="0.3">
      <c r="A1738" s="5"/>
      <c r="B1738" s="5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</row>
    <row r="1739" spans="1:27" x14ac:dyDescent="0.3">
      <c r="A1739" s="5"/>
      <c r="B1739" s="5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</row>
    <row r="1740" spans="1:27" x14ac:dyDescent="0.3">
      <c r="A1740" s="5"/>
      <c r="B1740" s="5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</row>
    <row r="1741" spans="1:27" x14ac:dyDescent="0.3">
      <c r="A1741" s="5"/>
      <c r="B1741" s="5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</row>
    <row r="1742" spans="1:27" x14ac:dyDescent="0.3">
      <c r="A1742" s="5"/>
      <c r="B1742" s="5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</row>
    <row r="1743" spans="1:27" x14ac:dyDescent="0.3">
      <c r="A1743" s="5"/>
      <c r="B1743" s="5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</row>
    <row r="1744" spans="1:27" x14ac:dyDescent="0.3">
      <c r="A1744" s="5"/>
      <c r="B1744" s="5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</row>
    <row r="1745" spans="1:27" x14ac:dyDescent="0.3">
      <c r="A1745" s="5"/>
      <c r="B1745" s="5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</row>
    <row r="1746" spans="1:27" x14ac:dyDescent="0.3">
      <c r="A1746" s="5"/>
      <c r="B1746" s="5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</row>
    <row r="1747" spans="1:27" x14ac:dyDescent="0.3">
      <c r="A1747" s="5"/>
      <c r="B1747" s="5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</row>
    <row r="1748" spans="1:27" x14ac:dyDescent="0.3">
      <c r="A1748" s="5"/>
      <c r="B1748" s="5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</row>
    <row r="1749" spans="1:27" x14ac:dyDescent="0.3">
      <c r="A1749" s="5"/>
      <c r="B1749" s="5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</row>
    <row r="1750" spans="1:27" x14ac:dyDescent="0.3">
      <c r="A1750" s="5"/>
      <c r="B1750" s="5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</row>
    <row r="1751" spans="1:27" x14ac:dyDescent="0.3">
      <c r="A1751" s="5"/>
      <c r="B1751" s="5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</row>
    <row r="1752" spans="1:27" x14ac:dyDescent="0.3">
      <c r="A1752" s="5"/>
      <c r="B1752" s="5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</row>
    <row r="1753" spans="1:27" x14ac:dyDescent="0.3">
      <c r="A1753" s="5"/>
      <c r="B1753" s="5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</row>
    <row r="1754" spans="1:27" x14ac:dyDescent="0.3">
      <c r="A1754" s="5"/>
      <c r="B1754" s="5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</row>
    <row r="1755" spans="1:27" x14ac:dyDescent="0.3">
      <c r="A1755" s="5"/>
      <c r="B1755" s="5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</row>
    <row r="1756" spans="1:27" x14ac:dyDescent="0.3">
      <c r="A1756" s="5"/>
      <c r="B1756" s="5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</row>
    <row r="1757" spans="1:27" x14ac:dyDescent="0.3">
      <c r="A1757" s="5"/>
      <c r="B1757" s="5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</row>
    <row r="1758" spans="1:27" x14ac:dyDescent="0.3">
      <c r="A1758" s="5"/>
      <c r="B1758" s="5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</row>
    <row r="1759" spans="1:27" x14ac:dyDescent="0.3">
      <c r="A1759" s="5"/>
      <c r="B1759" s="5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</row>
    <row r="1760" spans="1:27" x14ac:dyDescent="0.3">
      <c r="A1760" s="5"/>
      <c r="B1760" s="5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</row>
    <row r="1761" spans="1:27" x14ac:dyDescent="0.3">
      <c r="A1761" s="5"/>
      <c r="B1761" s="5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</row>
    <row r="1762" spans="1:27" x14ac:dyDescent="0.3">
      <c r="A1762" s="5"/>
      <c r="B1762" s="5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</row>
    <row r="1763" spans="1:27" x14ac:dyDescent="0.3">
      <c r="A1763" s="5"/>
      <c r="B1763" s="5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</row>
    <row r="1764" spans="1:27" x14ac:dyDescent="0.3">
      <c r="A1764" s="5"/>
      <c r="B1764" s="5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</row>
    <row r="1765" spans="1:27" x14ac:dyDescent="0.3">
      <c r="A1765" s="5"/>
      <c r="B1765" s="5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</row>
    <row r="1766" spans="1:27" x14ac:dyDescent="0.3">
      <c r="A1766" s="5"/>
      <c r="B1766" s="5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</row>
    <row r="1767" spans="1:27" x14ac:dyDescent="0.3">
      <c r="A1767" s="5"/>
      <c r="B1767" s="5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</row>
    <row r="1768" spans="1:27" x14ac:dyDescent="0.3">
      <c r="A1768" s="5"/>
      <c r="B1768" s="5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</row>
    <row r="1769" spans="1:27" x14ac:dyDescent="0.3">
      <c r="A1769" s="5"/>
      <c r="B1769" s="5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</row>
    <row r="1770" spans="1:27" x14ac:dyDescent="0.3">
      <c r="A1770" s="5"/>
      <c r="B1770" s="5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</row>
    <row r="1771" spans="1:27" x14ac:dyDescent="0.3">
      <c r="A1771" s="5"/>
      <c r="B1771" s="5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</row>
    <row r="1772" spans="1:27" x14ac:dyDescent="0.3">
      <c r="A1772" s="5"/>
      <c r="B1772" s="5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</row>
    <row r="1773" spans="1:27" x14ac:dyDescent="0.3">
      <c r="A1773" s="5"/>
      <c r="B1773" s="5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</row>
    <row r="1774" spans="1:27" x14ac:dyDescent="0.3">
      <c r="A1774" s="5"/>
      <c r="B1774" s="5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</row>
    <row r="1775" spans="1:27" x14ac:dyDescent="0.3">
      <c r="A1775" s="5"/>
      <c r="B1775" s="5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</row>
    <row r="1776" spans="1:27" x14ac:dyDescent="0.3">
      <c r="A1776" s="5"/>
      <c r="B1776" s="5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</row>
    <row r="1777" spans="1:27" x14ac:dyDescent="0.3">
      <c r="A1777" s="5"/>
      <c r="B1777" s="5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</row>
    <row r="1778" spans="1:27" x14ac:dyDescent="0.3">
      <c r="A1778" s="5"/>
      <c r="B1778" s="5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</row>
    <row r="1779" spans="1:27" x14ac:dyDescent="0.3">
      <c r="A1779" s="5"/>
      <c r="B1779" s="5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</row>
    <row r="1780" spans="1:27" x14ac:dyDescent="0.3">
      <c r="A1780" s="5"/>
      <c r="B1780" s="5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</row>
    <row r="1781" spans="1:27" x14ac:dyDescent="0.3">
      <c r="A1781" s="5"/>
      <c r="B1781" s="5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</row>
    <row r="1782" spans="1:27" x14ac:dyDescent="0.3">
      <c r="A1782" s="5"/>
      <c r="B1782" s="5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</row>
    <row r="1783" spans="1:27" x14ac:dyDescent="0.3">
      <c r="A1783" s="5"/>
      <c r="B1783" s="5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</row>
    <row r="1784" spans="1:27" x14ac:dyDescent="0.3">
      <c r="A1784" s="5"/>
      <c r="B1784" s="5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</row>
    <row r="1785" spans="1:27" x14ac:dyDescent="0.3">
      <c r="A1785" s="5"/>
      <c r="B1785" s="5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</row>
    <row r="1786" spans="1:27" x14ac:dyDescent="0.3">
      <c r="A1786" s="5"/>
      <c r="B1786" s="5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</row>
    <row r="1787" spans="1:27" x14ac:dyDescent="0.3">
      <c r="A1787" s="5"/>
      <c r="B1787" s="5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</row>
    <row r="1788" spans="1:27" x14ac:dyDescent="0.3">
      <c r="A1788" s="5"/>
      <c r="B1788" s="5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</row>
    <row r="1789" spans="1:27" x14ac:dyDescent="0.3">
      <c r="A1789" s="5"/>
      <c r="B1789" s="5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</row>
    <row r="1790" spans="1:27" x14ac:dyDescent="0.3">
      <c r="A1790" s="5"/>
      <c r="B1790" s="5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</row>
    <row r="1791" spans="1:27" x14ac:dyDescent="0.3">
      <c r="A1791" s="5"/>
      <c r="B1791" s="5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</row>
    <row r="1792" spans="1:27" x14ac:dyDescent="0.3">
      <c r="A1792" s="5"/>
      <c r="B1792" s="5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</row>
    <row r="1793" spans="1:27" x14ac:dyDescent="0.3">
      <c r="A1793" s="5"/>
      <c r="B1793" s="5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</row>
    <row r="1794" spans="1:27" x14ac:dyDescent="0.3">
      <c r="A1794" s="5"/>
      <c r="B1794" s="5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</row>
    <row r="1795" spans="1:27" x14ac:dyDescent="0.3">
      <c r="A1795" s="5"/>
      <c r="B1795" s="5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</row>
    <row r="1796" spans="1:27" x14ac:dyDescent="0.3">
      <c r="A1796" s="5"/>
      <c r="B1796" s="5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</row>
    <row r="1797" spans="1:27" x14ac:dyDescent="0.3">
      <c r="A1797" s="5"/>
      <c r="B1797" s="5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</row>
    <row r="1798" spans="1:27" x14ac:dyDescent="0.3">
      <c r="A1798" s="5"/>
      <c r="B1798" s="5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</row>
    <row r="1799" spans="1:27" x14ac:dyDescent="0.3">
      <c r="A1799" s="5"/>
      <c r="B1799" s="5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</row>
    <row r="1800" spans="1:27" x14ac:dyDescent="0.3">
      <c r="A1800" s="5"/>
      <c r="B1800" s="5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</row>
    <row r="1801" spans="1:27" x14ac:dyDescent="0.3">
      <c r="A1801" s="5"/>
      <c r="B1801" s="5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</row>
    <row r="1802" spans="1:27" x14ac:dyDescent="0.3">
      <c r="A1802" s="5"/>
      <c r="B1802" s="5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</row>
    <row r="1803" spans="1:27" x14ac:dyDescent="0.3">
      <c r="A1803" s="5"/>
      <c r="B1803" s="5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</row>
    <row r="1804" spans="1:27" x14ac:dyDescent="0.3">
      <c r="A1804" s="5"/>
      <c r="B1804" s="5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</row>
    <row r="1805" spans="1:27" x14ac:dyDescent="0.3">
      <c r="A1805" s="5"/>
      <c r="B1805" s="5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</row>
    <row r="1806" spans="1:27" x14ac:dyDescent="0.3">
      <c r="A1806" s="5"/>
      <c r="B1806" s="5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</row>
    <row r="1807" spans="1:27" x14ac:dyDescent="0.3">
      <c r="A1807" s="5"/>
      <c r="B1807" s="5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</row>
    <row r="1808" spans="1:27" x14ac:dyDescent="0.3">
      <c r="A1808" s="5"/>
      <c r="B1808" s="5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</row>
    <row r="1809" spans="1:27" x14ac:dyDescent="0.3">
      <c r="A1809" s="5"/>
      <c r="B1809" s="5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</row>
    <row r="1810" spans="1:27" x14ac:dyDescent="0.3">
      <c r="A1810" s="5"/>
      <c r="B1810" s="5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</row>
    <row r="1811" spans="1:27" x14ac:dyDescent="0.3">
      <c r="A1811" s="5"/>
      <c r="B1811" s="5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</row>
    <row r="1812" spans="1:27" x14ac:dyDescent="0.3">
      <c r="A1812" s="5"/>
      <c r="B1812" s="5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</row>
    <row r="1813" spans="1:27" x14ac:dyDescent="0.3">
      <c r="A1813" s="5"/>
      <c r="B1813" s="5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</row>
    <row r="1814" spans="1:27" x14ac:dyDescent="0.3">
      <c r="A1814" s="5"/>
      <c r="B1814" s="5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</row>
    <row r="1815" spans="1:27" x14ac:dyDescent="0.3">
      <c r="A1815" s="5"/>
      <c r="B1815" s="5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</row>
    <row r="1816" spans="1:27" x14ac:dyDescent="0.3">
      <c r="A1816" s="5"/>
      <c r="B1816" s="5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</row>
    <row r="1817" spans="1:27" x14ac:dyDescent="0.3">
      <c r="A1817" s="5"/>
      <c r="B1817" s="5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</row>
    <row r="1818" spans="1:27" x14ac:dyDescent="0.3">
      <c r="A1818" s="5"/>
      <c r="B1818" s="5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</row>
    <row r="1819" spans="1:27" x14ac:dyDescent="0.3">
      <c r="A1819" s="5"/>
      <c r="B1819" s="5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</row>
    <row r="1820" spans="1:27" x14ac:dyDescent="0.3">
      <c r="A1820" s="5"/>
      <c r="B1820" s="5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</row>
    <row r="1821" spans="1:27" x14ac:dyDescent="0.3">
      <c r="A1821" s="5"/>
      <c r="B1821" s="5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</row>
    <row r="1822" spans="1:27" x14ac:dyDescent="0.3">
      <c r="A1822" s="5"/>
      <c r="B1822" s="5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</row>
    <row r="1823" spans="1:27" x14ac:dyDescent="0.3">
      <c r="A1823" s="5"/>
      <c r="B1823" s="5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</row>
    <row r="1832" spans="1:27" x14ac:dyDescent="0.3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</row>
    <row r="1833" spans="1:27" x14ac:dyDescent="0.3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</row>
    <row r="1834" spans="1:27" x14ac:dyDescent="0.3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</row>
    <row r="1835" spans="1:27" x14ac:dyDescent="0.3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</row>
    <row r="1836" spans="1:27" x14ac:dyDescent="0.3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</row>
    <row r="1837" spans="1:27" x14ac:dyDescent="0.3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</row>
    <row r="1838" spans="1:27" x14ac:dyDescent="0.3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</row>
    <row r="1839" spans="1:27" x14ac:dyDescent="0.3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</row>
    <row r="1840" spans="1:27" x14ac:dyDescent="0.3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</row>
    <row r="1841" spans="1:27" x14ac:dyDescent="0.3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</row>
    <row r="1842" spans="1:27" x14ac:dyDescent="0.3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</row>
    <row r="1843" spans="1:27" x14ac:dyDescent="0.3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</row>
    <row r="1844" spans="1:27" x14ac:dyDescent="0.3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</row>
    <row r="1845" spans="1:27" x14ac:dyDescent="0.3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</row>
    <row r="1846" spans="1:27" x14ac:dyDescent="0.3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</row>
    <row r="1847" spans="1:27" x14ac:dyDescent="0.3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</row>
    <row r="1848" spans="1:27" x14ac:dyDescent="0.3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</row>
    <row r="1849" spans="1:27" x14ac:dyDescent="0.3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</row>
    <row r="1850" spans="1:27" x14ac:dyDescent="0.3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</row>
    <row r="1851" spans="1:27" x14ac:dyDescent="0.3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</row>
    <row r="1852" spans="1:27" x14ac:dyDescent="0.3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</row>
    <row r="1853" spans="1:27" x14ac:dyDescent="0.3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</row>
    <row r="1854" spans="1:27" x14ac:dyDescent="0.3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</row>
    <row r="1855" spans="1:27" x14ac:dyDescent="0.3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</row>
    <row r="1856" spans="1:27" x14ac:dyDescent="0.3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</row>
    <row r="1857" spans="1:27" x14ac:dyDescent="0.3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</row>
    <row r="1858" spans="1:27" x14ac:dyDescent="0.3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</row>
    <row r="1859" spans="1:27" x14ac:dyDescent="0.3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</row>
    <row r="1860" spans="1:27" x14ac:dyDescent="0.3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</row>
    <row r="1861" spans="1:27" x14ac:dyDescent="0.3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</row>
    <row r="1862" spans="1:27" x14ac:dyDescent="0.3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</row>
    <row r="1863" spans="1:27" x14ac:dyDescent="0.3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</row>
  </sheetData>
  <mergeCells count="2">
    <mergeCell ref="A4:B4"/>
    <mergeCell ref="A7:A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4" sqref="A4:D4"/>
    </sheetView>
  </sheetViews>
  <sheetFormatPr defaultRowHeight="17.25" x14ac:dyDescent="0.3"/>
  <cols>
    <col min="1" max="1" width="13.85546875" style="154" customWidth="1"/>
    <col min="2" max="2" width="16" style="154" customWidth="1"/>
    <col min="3" max="3" width="74.85546875" style="154" customWidth="1"/>
    <col min="4" max="4" width="35.7109375" style="156" customWidth="1"/>
    <col min="5" max="5" width="20.42578125" style="155" customWidth="1"/>
    <col min="6" max="6" width="19" style="155" bestFit="1" customWidth="1"/>
    <col min="7" max="8" width="16.42578125" style="155" customWidth="1"/>
    <col min="9" max="9" width="9.140625" style="155"/>
    <col min="10" max="16384" width="9.140625" style="154"/>
  </cols>
  <sheetData>
    <row r="1" spans="1:5" ht="21.75" customHeight="1" x14ac:dyDescent="0.3">
      <c r="A1" s="153"/>
      <c r="D1" s="54" t="s">
        <v>220</v>
      </c>
    </row>
    <row r="2" spans="1:5" ht="21.75" customHeight="1" x14ac:dyDescent="0.3">
      <c r="A2" s="153"/>
      <c r="D2" s="2" t="s">
        <v>71</v>
      </c>
    </row>
    <row r="3" spans="1:5" x14ac:dyDescent="0.3">
      <c r="A3" s="153"/>
      <c r="D3" s="2" t="s">
        <v>72</v>
      </c>
    </row>
    <row r="4" spans="1:5" ht="66.75" customHeight="1" x14ac:dyDescent="0.3">
      <c r="A4" s="209" t="s">
        <v>90</v>
      </c>
      <c r="B4" s="209"/>
      <c r="C4" s="209"/>
      <c r="D4" s="209"/>
    </row>
    <row r="5" spans="1:5" x14ac:dyDescent="0.3">
      <c r="A5" s="153"/>
    </row>
    <row r="6" spans="1:5" ht="21.75" customHeight="1" x14ac:dyDescent="0.3">
      <c r="A6" s="153"/>
      <c r="D6" s="18" t="s">
        <v>7</v>
      </c>
      <c r="E6" s="157"/>
    </row>
    <row r="7" spans="1:5" ht="69" x14ac:dyDescent="0.3">
      <c r="A7" s="212" t="s">
        <v>85</v>
      </c>
      <c r="B7" s="212"/>
      <c r="C7" s="212" t="s">
        <v>11</v>
      </c>
      <c r="D7" s="158" t="s">
        <v>97</v>
      </c>
    </row>
    <row r="8" spans="1:5" ht="24" customHeight="1" x14ac:dyDescent="0.3">
      <c r="A8" s="159" t="s">
        <v>9</v>
      </c>
      <c r="B8" s="159" t="s">
        <v>10</v>
      </c>
      <c r="C8" s="212"/>
      <c r="D8" s="158" t="s">
        <v>98</v>
      </c>
    </row>
    <row r="9" spans="1:5" ht="34.5" x14ac:dyDescent="0.3">
      <c r="A9" s="160"/>
      <c r="B9" s="160"/>
      <c r="C9" s="161" t="s">
        <v>86</v>
      </c>
      <c r="D9" s="162">
        <f>+D11+D22</f>
        <v>4012000</v>
      </c>
    </row>
    <row r="10" spans="1:5" ht="34.5" x14ac:dyDescent="0.3">
      <c r="A10" s="213"/>
      <c r="B10" s="213"/>
      <c r="C10" s="163" t="s">
        <v>92</v>
      </c>
      <c r="D10" s="161"/>
    </row>
    <row r="11" spans="1:5" ht="86.25" x14ac:dyDescent="0.3">
      <c r="A11" s="214" t="s">
        <v>94</v>
      </c>
      <c r="B11" s="214"/>
      <c r="C11" s="147" t="s">
        <v>209</v>
      </c>
      <c r="D11" s="215">
        <f>+D15</f>
        <v>142000</v>
      </c>
    </row>
    <row r="12" spans="1:5" ht="69" x14ac:dyDescent="0.3">
      <c r="A12" s="214"/>
      <c r="B12" s="214"/>
      <c r="C12" s="164" t="s">
        <v>210</v>
      </c>
      <c r="D12" s="215"/>
    </row>
    <row r="13" spans="1:5" ht="86.25" x14ac:dyDescent="0.3">
      <c r="A13" s="214"/>
      <c r="B13" s="214"/>
      <c r="C13" s="147" t="s">
        <v>211</v>
      </c>
      <c r="D13" s="215"/>
    </row>
    <row r="14" spans="1:5" x14ac:dyDescent="0.3">
      <c r="A14" s="219" t="s">
        <v>87</v>
      </c>
      <c r="B14" s="219"/>
      <c r="C14" s="219"/>
      <c r="D14" s="219"/>
    </row>
    <row r="15" spans="1:5" x14ac:dyDescent="0.3">
      <c r="A15" s="214"/>
      <c r="B15" s="214" t="s">
        <v>99</v>
      </c>
      <c r="C15" s="165" t="s">
        <v>3</v>
      </c>
      <c r="D15" s="216">
        <v>142000</v>
      </c>
    </row>
    <row r="16" spans="1:5" x14ac:dyDescent="0.3">
      <c r="A16" s="214"/>
      <c r="B16" s="214"/>
      <c r="C16" s="98" t="s">
        <v>95</v>
      </c>
      <c r="D16" s="217"/>
    </row>
    <row r="17" spans="1:4" x14ac:dyDescent="0.3">
      <c r="A17" s="214"/>
      <c r="B17" s="214"/>
      <c r="C17" s="165" t="s">
        <v>4</v>
      </c>
      <c r="D17" s="217"/>
    </row>
    <row r="18" spans="1:4" ht="51.75" x14ac:dyDescent="0.3">
      <c r="A18" s="214"/>
      <c r="B18" s="214"/>
      <c r="C18" s="98" t="s">
        <v>100</v>
      </c>
      <c r="D18" s="217"/>
    </row>
    <row r="19" spans="1:4" x14ac:dyDescent="0.3">
      <c r="A19" s="214"/>
      <c r="B19" s="214"/>
      <c r="C19" s="165" t="s">
        <v>5</v>
      </c>
      <c r="D19" s="217"/>
    </row>
    <row r="20" spans="1:4" x14ac:dyDescent="0.3">
      <c r="A20" s="214"/>
      <c r="B20" s="214"/>
      <c r="C20" s="167" t="s">
        <v>96</v>
      </c>
      <c r="D20" s="218"/>
    </row>
    <row r="21" spans="1:4" x14ac:dyDescent="0.3">
      <c r="A21" s="168"/>
      <c r="B21" s="168"/>
      <c r="C21" s="167"/>
      <c r="D21" s="166"/>
    </row>
    <row r="22" spans="1:4" ht="51.75" x14ac:dyDescent="0.3">
      <c r="A22" s="220" t="s">
        <v>121</v>
      </c>
      <c r="B22" s="220"/>
      <c r="C22" s="169" t="s">
        <v>212</v>
      </c>
      <c r="D22" s="216">
        <f>D26</f>
        <v>3870000</v>
      </c>
    </row>
    <row r="23" spans="1:4" ht="34.5" x14ac:dyDescent="0.3">
      <c r="A23" s="221"/>
      <c r="B23" s="221"/>
      <c r="C23" s="147" t="s">
        <v>213</v>
      </c>
      <c r="D23" s="217"/>
    </row>
    <row r="24" spans="1:4" ht="34.5" x14ac:dyDescent="0.3">
      <c r="A24" s="222"/>
      <c r="B24" s="222"/>
      <c r="C24" s="171" t="s">
        <v>214</v>
      </c>
      <c r="D24" s="217"/>
    </row>
    <row r="25" spans="1:4" x14ac:dyDescent="0.3">
      <c r="A25" s="170"/>
      <c r="B25" s="170"/>
      <c r="C25" s="171" t="s">
        <v>87</v>
      </c>
      <c r="D25" s="218"/>
    </row>
    <row r="26" spans="1:4" x14ac:dyDescent="0.3">
      <c r="A26" s="214"/>
      <c r="B26" s="214" t="s">
        <v>123</v>
      </c>
      <c r="C26" s="165" t="s">
        <v>3</v>
      </c>
      <c r="D26" s="216">
        <v>3870000</v>
      </c>
    </row>
    <row r="27" spans="1:4" ht="86.25" x14ac:dyDescent="0.3">
      <c r="A27" s="214"/>
      <c r="B27" s="214"/>
      <c r="C27" s="147" t="s">
        <v>215</v>
      </c>
      <c r="D27" s="217"/>
    </row>
    <row r="28" spans="1:4" x14ac:dyDescent="0.3">
      <c r="A28" s="214"/>
      <c r="B28" s="214"/>
      <c r="C28" s="165" t="s">
        <v>4</v>
      </c>
      <c r="D28" s="217"/>
    </row>
    <row r="29" spans="1:4" ht="51.75" x14ac:dyDescent="0.3">
      <c r="A29" s="214"/>
      <c r="B29" s="214"/>
      <c r="C29" s="147" t="s">
        <v>216</v>
      </c>
      <c r="D29" s="217"/>
    </row>
    <row r="30" spans="1:4" x14ac:dyDescent="0.3">
      <c r="A30" s="214"/>
      <c r="B30" s="214"/>
      <c r="C30" s="165" t="s">
        <v>5</v>
      </c>
      <c r="D30" s="217"/>
    </row>
    <row r="31" spans="1:4" x14ac:dyDescent="0.3">
      <c r="A31" s="214"/>
      <c r="B31" s="214"/>
      <c r="C31" s="147" t="s">
        <v>108</v>
      </c>
      <c r="D31" s="218"/>
    </row>
  </sheetData>
  <mergeCells count="17">
    <mergeCell ref="D22:D25"/>
    <mergeCell ref="A4:D4"/>
    <mergeCell ref="A26:A31"/>
    <mergeCell ref="B26:B31"/>
    <mergeCell ref="D26:D31"/>
    <mergeCell ref="A14:D14"/>
    <mergeCell ref="A15:A20"/>
    <mergeCell ref="B15:B20"/>
    <mergeCell ref="D15:D20"/>
    <mergeCell ref="A22:A24"/>
    <mergeCell ref="B22:B24"/>
    <mergeCell ref="A7:B7"/>
    <mergeCell ref="C7:C8"/>
    <mergeCell ref="A10:B10"/>
    <mergeCell ref="A11:A13"/>
    <mergeCell ref="B11:B13"/>
    <mergeCell ref="D11:D13"/>
  </mergeCells>
  <pageMargins left="0.7" right="0.7" top="0.75" bottom="0.7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A5" sqref="A5:F5"/>
    </sheetView>
  </sheetViews>
  <sheetFormatPr defaultRowHeight="17.25" x14ac:dyDescent="0.3"/>
  <cols>
    <col min="1" max="1" width="10.7109375" style="127" customWidth="1"/>
    <col min="2" max="2" width="17.42578125" style="127" customWidth="1"/>
    <col min="3" max="3" width="79.7109375" style="127" customWidth="1"/>
    <col min="4" max="4" width="21.42578125" style="127" customWidth="1"/>
    <col min="5" max="5" width="20.85546875" style="127" customWidth="1"/>
    <col min="6" max="6" width="18.5703125" style="127" customWidth="1"/>
    <col min="7" max="16384" width="9.140625" style="127"/>
  </cols>
  <sheetData>
    <row r="1" spans="1:6" x14ac:dyDescent="0.3">
      <c r="F1" s="54" t="s">
        <v>221</v>
      </c>
    </row>
    <row r="2" spans="1:6" x14ac:dyDescent="0.3">
      <c r="E2" s="2" t="s">
        <v>71</v>
      </c>
      <c r="F2" s="128"/>
    </row>
    <row r="3" spans="1:6" x14ac:dyDescent="0.3">
      <c r="E3" s="2" t="s">
        <v>72</v>
      </c>
      <c r="F3" s="21"/>
    </row>
    <row r="4" spans="1:6" x14ac:dyDescent="0.3">
      <c r="E4" s="21"/>
      <c r="F4" s="21"/>
    </row>
    <row r="5" spans="1:6" s="129" customFormat="1" ht="73.5" customHeight="1" x14ac:dyDescent="0.25">
      <c r="A5" s="204" t="s">
        <v>125</v>
      </c>
      <c r="B5" s="204"/>
      <c r="C5" s="204"/>
      <c r="D5" s="204"/>
      <c r="E5" s="204"/>
      <c r="F5" s="204"/>
    </row>
    <row r="6" spans="1:6" s="129" customFormat="1" ht="20.25" customHeight="1" x14ac:dyDescent="0.25">
      <c r="A6" s="130"/>
      <c r="B6" s="130"/>
      <c r="C6" s="130"/>
      <c r="E6" s="230" t="s">
        <v>7</v>
      </c>
      <c r="F6" s="230"/>
    </row>
    <row r="7" spans="1:6" s="131" customFormat="1" ht="29.25" customHeight="1" x14ac:dyDescent="0.25">
      <c r="A7" s="231" t="s">
        <v>85</v>
      </c>
      <c r="B7" s="231"/>
      <c r="C7" s="232" t="s">
        <v>11</v>
      </c>
      <c r="D7" s="226" t="s">
        <v>80</v>
      </c>
      <c r="E7" s="227"/>
      <c r="F7" s="228"/>
    </row>
    <row r="8" spans="1:6" s="132" customFormat="1" ht="26.25" customHeight="1" x14ac:dyDescent="0.3">
      <c r="A8" s="231"/>
      <c r="B8" s="231"/>
      <c r="C8" s="232"/>
      <c r="D8" s="229" t="s">
        <v>109</v>
      </c>
      <c r="E8" s="229" t="s">
        <v>110</v>
      </c>
      <c r="F8" s="229"/>
    </row>
    <row r="9" spans="1:6" s="134" customFormat="1" ht="37.5" customHeight="1" x14ac:dyDescent="0.3">
      <c r="A9" s="22" t="s">
        <v>9</v>
      </c>
      <c r="B9" s="22" t="s">
        <v>10</v>
      </c>
      <c r="C9" s="232"/>
      <c r="D9" s="229"/>
      <c r="E9" s="24" t="s">
        <v>111</v>
      </c>
      <c r="F9" s="133" t="s">
        <v>112</v>
      </c>
    </row>
    <row r="10" spans="1:6" s="134" customFormat="1" ht="44.25" customHeight="1" x14ac:dyDescent="0.25">
      <c r="A10" s="22"/>
      <c r="B10" s="22"/>
      <c r="C10" s="23" t="s">
        <v>113</v>
      </c>
      <c r="D10" s="24">
        <f>+E10+F10</f>
        <v>3870000</v>
      </c>
      <c r="E10" s="24">
        <f>+E12</f>
        <v>3870000</v>
      </c>
      <c r="F10" s="24">
        <f>+F12</f>
        <v>0</v>
      </c>
    </row>
    <row r="11" spans="1:6" s="137" customFormat="1" ht="26.25" customHeight="1" x14ac:dyDescent="0.3">
      <c r="A11" s="225"/>
      <c r="B11" s="225"/>
      <c r="C11" s="135" t="s">
        <v>82</v>
      </c>
      <c r="D11" s="136"/>
      <c r="E11" s="136"/>
      <c r="F11" s="136"/>
    </row>
    <row r="12" spans="1:6" ht="50.25" customHeight="1" x14ac:dyDescent="0.3">
      <c r="A12" s="138"/>
      <c r="B12" s="139"/>
      <c r="C12" s="140" t="s">
        <v>120</v>
      </c>
      <c r="D12" s="141">
        <f>E12+F12</f>
        <v>3870000</v>
      </c>
      <c r="E12" s="141">
        <f>E13</f>
        <v>3870000</v>
      </c>
      <c r="F12" s="141">
        <f>F13</f>
        <v>0</v>
      </c>
    </row>
    <row r="13" spans="1:6" ht="50.25" customHeight="1" x14ac:dyDescent="0.3">
      <c r="A13" s="142" t="s">
        <v>121</v>
      </c>
      <c r="B13" s="143"/>
      <c r="C13" s="144" t="s">
        <v>122</v>
      </c>
      <c r="D13" s="141">
        <f>E13+F13</f>
        <v>3870000</v>
      </c>
      <c r="E13" s="141">
        <f>E14</f>
        <v>3870000</v>
      </c>
      <c r="F13" s="141">
        <f>F14</f>
        <v>0</v>
      </c>
    </row>
    <row r="14" spans="1:6" ht="59.25" customHeight="1" x14ac:dyDescent="0.3">
      <c r="A14" s="145"/>
      <c r="B14" s="146" t="s">
        <v>123</v>
      </c>
      <c r="C14" s="147" t="s">
        <v>124</v>
      </c>
      <c r="D14" s="148">
        <f>E14+F14</f>
        <v>3870000</v>
      </c>
      <c r="E14" s="148">
        <f>E16</f>
        <v>3870000</v>
      </c>
      <c r="F14" s="148">
        <f>F16</f>
        <v>0</v>
      </c>
    </row>
    <row r="15" spans="1:6" ht="26.25" customHeight="1" x14ac:dyDescent="0.3">
      <c r="A15" s="223"/>
      <c r="B15" s="224"/>
      <c r="C15" s="149" t="s">
        <v>114</v>
      </c>
      <c r="D15" s="148"/>
      <c r="E15" s="148"/>
      <c r="F15" s="148"/>
    </row>
    <row r="16" spans="1:6" ht="26.25" customHeight="1" x14ac:dyDescent="0.3">
      <c r="A16" s="223"/>
      <c r="B16" s="224"/>
      <c r="C16" s="150" t="s">
        <v>92</v>
      </c>
      <c r="D16" s="151">
        <f>E16+F16</f>
        <v>3870000</v>
      </c>
      <c r="E16" s="151">
        <f>E18</f>
        <v>3870000</v>
      </c>
      <c r="F16" s="151">
        <f>F18</f>
        <v>0</v>
      </c>
    </row>
    <row r="17" spans="1:6" ht="26.25" customHeight="1" x14ac:dyDescent="0.3">
      <c r="A17" s="223"/>
      <c r="B17" s="224"/>
      <c r="C17" s="152" t="s">
        <v>115</v>
      </c>
      <c r="D17" s="148"/>
      <c r="E17" s="148"/>
      <c r="F17" s="148"/>
    </row>
    <row r="18" spans="1:6" ht="46.5" customHeight="1" x14ac:dyDescent="0.3">
      <c r="A18" s="223"/>
      <c r="B18" s="224"/>
      <c r="C18" s="152" t="s">
        <v>116</v>
      </c>
      <c r="D18" s="148">
        <f>E18+F18</f>
        <v>3870000</v>
      </c>
      <c r="E18" s="148">
        <f t="shared" ref="E18:F20" si="0">E19</f>
        <v>3870000</v>
      </c>
      <c r="F18" s="148">
        <f t="shared" si="0"/>
        <v>0</v>
      </c>
    </row>
    <row r="19" spans="1:6" ht="26.25" customHeight="1" x14ac:dyDescent="0.3">
      <c r="A19" s="223"/>
      <c r="B19" s="224"/>
      <c r="C19" s="152" t="s">
        <v>117</v>
      </c>
      <c r="D19" s="148">
        <f>E19+F19</f>
        <v>3870000</v>
      </c>
      <c r="E19" s="148">
        <f t="shared" si="0"/>
        <v>3870000</v>
      </c>
      <c r="F19" s="148">
        <f t="shared" si="0"/>
        <v>0</v>
      </c>
    </row>
    <row r="20" spans="1:6" ht="26.25" customHeight="1" x14ac:dyDescent="0.3">
      <c r="A20" s="223"/>
      <c r="B20" s="224"/>
      <c r="C20" s="152" t="s">
        <v>118</v>
      </c>
      <c r="D20" s="148">
        <f>E20+F20</f>
        <v>3870000</v>
      </c>
      <c r="E20" s="148">
        <f t="shared" si="0"/>
        <v>3870000</v>
      </c>
      <c r="F20" s="148">
        <f t="shared" si="0"/>
        <v>0</v>
      </c>
    </row>
    <row r="21" spans="1:6" ht="26.25" customHeight="1" x14ac:dyDescent="0.3">
      <c r="A21" s="223"/>
      <c r="B21" s="224"/>
      <c r="C21" s="152" t="s">
        <v>119</v>
      </c>
      <c r="D21" s="148">
        <f>E21+F21</f>
        <v>3870000</v>
      </c>
      <c r="E21" s="148">
        <v>3870000</v>
      </c>
      <c r="F21" s="148"/>
    </row>
  </sheetData>
  <mergeCells count="10">
    <mergeCell ref="A15:A21"/>
    <mergeCell ref="B15:B21"/>
    <mergeCell ref="A5:F5"/>
    <mergeCell ref="A11:B11"/>
    <mergeCell ref="D7:F7"/>
    <mergeCell ref="D8:D9"/>
    <mergeCell ref="E8:F8"/>
    <mergeCell ref="E6:F6"/>
    <mergeCell ref="A7:B8"/>
    <mergeCell ref="C7:C9"/>
  </mergeCells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0"/>
  <sheetViews>
    <sheetView zoomScale="106" zoomScaleNormal="106" workbookViewId="0">
      <selection activeCell="A5" sqref="A5:D5"/>
    </sheetView>
  </sheetViews>
  <sheetFormatPr defaultRowHeight="17.25" x14ac:dyDescent="0.25"/>
  <cols>
    <col min="1" max="1" width="11" style="65" customWidth="1"/>
    <col min="2" max="2" width="17.5703125" style="65" customWidth="1"/>
    <col min="3" max="3" width="76.140625" style="88" customWidth="1"/>
    <col min="4" max="4" width="34.85546875" style="126" customWidth="1"/>
    <col min="5" max="16384" width="9.140625" style="65"/>
  </cols>
  <sheetData>
    <row r="1" spans="1:4" x14ac:dyDescent="0.3">
      <c r="D1" s="54" t="s">
        <v>222</v>
      </c>
    </row>
    <row r="2" spans="1:4" x14ac:dyDescent="0.3">
      <c r="D2" s="2" t="s">
        <v>71</v>
      </c>
    </row>
    <row r="3" spans="1:4" x14ac:dyDescent="0.3">
      <c r="D3" s="2" t="s">
        <v>72</v>
      </c>
    </row>
    <row r="4" spans="1:4" x14ac:dyDescent="0.3">
      <c r="D4" s="2"/>
    </row>
    <row r="5" spans="1:4" ht="53.25" customHeight="1" x14ac:dyDescent="0.25">
      <c r="A5" s="240" t="s">
        <v>39</v>
      </c>
      <c r="B5" s="240"/>
      <c r="C5" s="240"/>
      <c r="D5" s="240"/>
    </row>
    <row r="7" spans="1:4" x14ac:dyDescent="0.25">
      <c r="C7" s="241" t="s">
        <v>7</v>
      </c>
      <c r="D7" s="241"/>
    </row>
    <row r="8" spans="1:4" s="90" customFormat="1" x14ac:dyDescent="0.25">
      <c r="A8" s="242" t="s">
        <v>8</v>
      </c>
      <c r="B8" s="242"/>
      <c r="C8" s="243" t="s">
        <v>11</v>
      </c>
      <c r="D8" s="244" t="s">
        <v>13</v>
      </c>
    </row>
    <row r="9" spans="1:4" s="90" customFormat="1" x14ac:dyDescent="0.25">
      <c r="A9" s="89" t="s">
        <v>9</v>
      </c>
      <c r="B9" s="89" t="s">
        <v>10</v>
      </c>
      <c r="C9" s="243"/>
      <c r="D9" s="244"/>
    </row>
    <row r="10" spans="1:4" x14ac:dyDescent="0.25">
      <c r="A10" s="91"/>
      <c r="B10" s="92"/>
      <c r="C10" s="93" t="s">
        <v>12</v>
      </c>
      <c r="D10" s="94">
        <f>D11+D44+D82+D120+D159+D178+D68+D107+D140</f>
        <v>334457.19999999995</v>
      </c>
    </row>
    <row r="11" spans="1:4" s="67" customFormat="1" x14ac:dyDescent="0.25">
      <c r="A11" s="95"/>
      <c r="B11" s="95"/>
      <c r="C11" s="96" t="s">
        <v>40</v>
      </c>
      <c r="D11" s="97">
        <f>+D12+D25</f>
        <v>263797</v>
      </c>
    </row>
    <row r="12" spans="1:4" s="67" customFormat="1" x14ac:dyDescent="0.25">
      <c r="A12" s="98">
        <v>1091</v>
      </c>
      <c r="B12" s="95"/>
      <c r="C12" s="99" t="s">
        <v>0</v>
      </c>
      <c r="D12" s="100">
        <f>+D19</f>
        <v>74800</v>
      </c>
    </row>
    <row r="13" spans="1:4" s="67" customFormat="1" x14ac:dyDescent="0.25">
      <c r="A13" s="95"/>
      <c r="B13" s="95"/>
      <c r="C13" s="98" t="s">
        <v>43</v>
      </c>
      <c r="D13" s="95"/>
    </row>
    <row r="14" spans="1:4" s="67" customFormat="1" x14ac:dyDescent="0.25">
      <c r="A14" s="95"/>
      <c r="B14" s="95"/>
      <c r="C14" s="99" t="s">
        <v>1</v>
      </c>
      <c r="D14" s="95"/>
    </row>
    <row r="15" spans="1:4" s="67" customFormat="1" ht="34.5" x14ac:dyDescent="0.25">
      <c r="A15" s="95"/>
      <c r="B15" s="95"/>
      <c r="C15" s="98" t="s">
        <v>44</v>
      </c>
      <c r="D15" s="95"/>
    </row>
    <row r="16" spans="1:4" s="67" customFormat="1" x14ac:dyDescent="0.25">
      <c r="A16" s="95"/>
      <c r="B16" s="95"/>
      <c r="C16" s="99" t="s">
        <v>2</v>
      </c>
      <c r="D16" s="95"/>
    </row>
    <row r="17" spans="1:4" s="67" customFormat="1" ht="34.5" x14ac:dyDescent="0.25">
      <c r="A17" s="95"/>
      <c r="B17" s="95"/>
      <c r="C17" s="98" t="s">
        <v>45</v>
      </c>
      <c r="D17" s="95"/>
    </row>
    <row r="18" spans="1:4" s="102" customFormat="1" x14ac:dyDescent="0.25">
      <c r="A18" s="236" t="s">
        <v>41</v>
      </c>
      <c r="B18" s="236"/>
      <c r="C18" s="236"/>
      <c r="D18" s="236"/>
    </row>
    <row r="19" spans="1:4" s="67" customFormat="1" x14ac:dyDescent="0.25">
      <c r="A19" s="95"/>
      <c r="B19" s="98">
        <v>32002</v>
      </c>
      <c r="C19" s="98" t="s">
        <v>158</v>
      </c>
      <c r="D19" s="100">
        <v>74800</v>
      </c>
    </row>
    <row r="20" spans="1:4" ht="34.5" x14ac:dyDescent="0.25">
      <c r="A20" s="95"/>
      <c r="B20" s="95"/>
      <c r="C20" s="99" t="s">
        <v>159</v>
      </c>
      <c r="D20" s="95"/>
    </row>
    <row r="21" spans="1:4" x14ac:dyDescent="0.25">
      <c r="A21" s="95"/>
      <c r="B21" s="95"/>
      <c r="C21" s="98" t="s">
        <v>160</v>
      </c>
      <c r="D21" s="95"/>
    </row>
    <row r="22" spans="1:4" ht="51.75" x14ac:dyDescent="0.25">
      <c r="A22" s="95"/>
      <c r="B22" s="95"/>
      <c r="C22" s="99" t="s">
        <v>161</v>
      </c>
      <c r="D22" s="95"/>
    </row>
    <row r="23" spans="1:4" x14ac:dyDescent="0.25">
      <c r="A23" s="95"/>
      <c r="B23" s="95"/>
      <c r="C23" s="98" t="s">
        <v>162</v>
      </c>
      <c r="D23" s="95"/>
    </row>
    <row r="24" spans="1:4" ht="34.5" x14ac:dyDescent="0.25">
      <c r="A24" s="95"/>
      <c r="B24" s="95"/>
      <c r="C24" s="99" t="s">
        <v>163</v>
      </c>
      <c r="D24" s="95"/>
    </row>
    <row r="25" spans="1:4" s="67" customFormat="1" x14ac:dyDescent="0.25">
      <c r="A25" s="98" t="s">
        <v>42</v>
      </c>
      <c r="B25" s="95"/>
      <c r="C25" s="98" t="s">
        <v>0</v>
      </c>
      <c r="D25" s="100">
        <f>+D32+D38</f>
        <v>188997</v>
      </c>
    </row>
    <row r="26" spans="1:4" s="67" customFormat="1" x14ac:dyDescent="0.25">
      <c r="A26" s="95"/>
      <c r="B26" s="95"/>
      <c r="C26" s="98" t="s">
        <v>43</v>
      </c>
      <c r="D26" s="95"/>
    </row>
    <row r="27" spans="1:4" s="67" customFormat="1" x14ac:dyDescent="0.25">
      <c r="A27" s="95"/>
      <c r="B27" s="95"/>
      <c r="C27" s="99" t="s">
        <v>1</v>
      </c>
      <c r="D27" s="95"/>
    </row>
    <row r="28" spans="1:4" s="67" customFormat="1" ht="34.5" x14ac:dyDescent="0.25">
      <c r="A28" s="95"/>
      <c r="B28" s="95"/>
      <c r="C28" s="98" t="s">
        <v>44</v>
      </c>
      <c r="D28" s="95"/>
    </row>
    <row r="29" spans="1:4" s="67" customFormat="1" x14ac:dyDescent="0.25">
      <c r="A29" s="95"/>
      <c r="B29" s="95"/>
      <c r="C29" s="99" t="s">
        <v>2</v>
      </c>
      <c r="D29" s="95"/>
    </row>
    <row r="30" spans="1:4" s="67" customFormat="1" ht="34.5" x14ac:dyDescent="0.25">
      <c r="A30" s="95"/>
      <c r="B30" s="95"/>
      <c r="C30" s="98" t="s">
        <v>45</v>
      </c>
      <c r="D30" s="95"/>
    </row>
    <row r="31" spans="1:4" s="102" customFormat="1" x14ac:dyDescent="0.25">
      <c r="A31" s="236" t="s">
        <v>41</v>
      </c>
      <c r="B31" s="236"/>
      <c r="C31" s="236"/>
      <c r="D31" s="236"/>
    </row>
    <row r="32" spans="1:4" s="67" customFormat="1" x14ac:dyDescent="0.25">
      <c r="A32" s="95"/>
      <c r="B32" s="98" t="s">
        <v>14</v>
      </c>
      <c r="C32" s="99" t="s">
        <v>3</v>
      </c>
      <c r="D32" s="100">
        <f>50000+105997</f>
        <v>155997</v>
      </c>
    </row>
    <row r="33" spans="1:4" x14ac:dyDescent="0.25">
      <c r="A33" s="95"/>
      <c r="B33" s="95"/>
      <c r="C33" s="98" t="s">
        <v>46</v>
      </c>
      <c r="D33" s="95"/>
    </row>
    <row r="34" spans="1:4" x14ac:dyDescent="0.25">
      <c r="A34" s="95"/>
      <c r="B34" s="95"/>
      <c r="C34" s="99" t="s">
        <v>4</v>
      </c>
      <c r="D34" s="95"/>
    </row>
    <row r="35" spans="1:4" ht="51.75" x14ac:dyDescent="0.25">
      <c r="A35" s="95"/>
      <c r="B35" s="95"/>
      <c r="C35" s="98" t="s">
        <v>47</v>
      </c>
      <c r="D35" s="95"/>
    </row>
    <row r="36" spans="1:4" x14ac:dyDescent="0.25">
      <c r="A36" s="95"/>
      <c r="B36" s="95"/>
      <c r="C36" s="99" t="s">
        <v>5</v>
      </c>
      <c r="D36" s="95"/>
    </row>
    <row r="37" spans="1:4" x14ac:dyDescent="0.25">
      <c r="A37" s="95"/>
      <c r="B37" s="95"/>
      <c r="C37" s="95" t="s">
        <v>6</v>
      </c>
      <c r="D37" s="95"/>
    </row>
    <row r="38" spans="1:4" s="67" customFormat="1" x14ac:dyDescent="0.25">
      <c r="A38" s="95"/>
      <c r="B38" s="98">
        <v>31005</v>
      </c>
      <c r="C38" s="101" t="s">
        <v>3</v>
      </c>
      <c r="D38" s="100">
        <v>33000</v>
      </c>
    </row>
    <row r="39" spans="1:4" ht="34.5" x14ac:dyDescent="0.25">
      <c r="A39" s="95"/>
      <c r="B39" s="95"/>
      <c r="C39" s="95" t="s">
        <v>155</v>
      </c>
      <c r="D39" s="95"/>
    </row>
    <row r="40" spans="1:4" x14ac:dyDescent="0.25">
      <c r="A40" s="95"/>
      <c r="B40" s="95"/>
      <c r="C40" s="95" t="s">
        <v>4</v>
      </c>
      <c r="D40" s="95"/>
    </row>
    <row r="41" spans="1:4" ht="51.75" x14ac:dyDescent="0.25">
      <c r="A41" s="95"/>
      <c r="B41" s="95"/>
      <c r="C41" s="95" t="s">
        <v>156</v>
      </c>
      <c r="D41" s="95"/>
    </row>
    <row r="42" spans="1:4" x14ac:dyDescent="0.25">
      <c r="A42" s="95"/>
      <c r="B42" s="95"/>
      <c r="C42" s="95" t="s">
        <v>5</v>
      </c>
      <c r="D42" s="95"/>
    </row>
    <row r="43" spans="1:4" ht="34.5" x14ac:dyDescent="0.25">
      <c r="A43" s="95"/>
      <c r="B43" s="95"/>
      <c r="C43" s="95" t="s">
        <v>157</v>
      </c>
      <c r="D43" s="95"/>
    </row>
    <row r="44" spans="1:4" ht="34.5" x14ac:dyDescent="0.25">
      <c r="A44" s="103"/>
      <c r="B44" s="103"/>
      <c r="C44" s="104" t="s">
        <v>70</v>
      </c>
      <c r="D44" s="105">
        <f>+D45+D56</f>
        <v>0</v>
      </c>
    </row>
    <row r="45" spans="1:4" x14ac:dyDescent="0.25">
      <c r="A45" s="106" t="s">
        <v>58</v>
      </c>
      <c r="B45" s="107"/>
      <c r="C45" s="108" t="s">
        <v>0</v>
      </c>
      <c r="D45" s="109">
        <f>+D52</f>
        <v>3230.5</v>
      </c>
    </row>
    <row r="46" spans="1:4" x14ac:dyDescent="0.25">
      <c r="A46" s="107"/>
      <c r="B46" s="107"/>
      <c r="C46" s="106" t="s">
        <v>59</v>
      </c>
      <c r="D46" s="106"/>
    </row>
    <row r="47" spans="1:4" x14ac:dyDescent="0.25">
      <c r="A47" s="107"/>
      <c r="B47" s="107"/>
      <c r="C47" s="108" t="s">
        <v>1</v>
      </c>
      <c r="D47" s="106"/>
    </row>
    <row r="48" spans="1:4" ht="34.5" x14ac:dyDescent="0.25">
      <c r="A48" s="107"/>
      <c r="B48" s="107"/>
      <c r="C48" s="106" t="s">
        <v>60</v>
      </c>
      <c r="D48" s="106"/>
    </row>
    <row r="49" spans="1:4" x14ac:dyDescent="0.25">
      <c r="A49" s="107"/>
      <c r="B49" s="107"/>
      <c r="C49" s="108" t="s">
        <v>2</v>
      </c>
      <c r="D49" s="106"/>
    </row>
    <row r="50" spans="1:4" ht="34.5" x14ac:dyDescent="0.25">
      <c r="A50" s="107"/>
      <c r="B50" s="107"/>
      <c r="C50" s="106" t="s">
        <v>61</v>
      </c>
      <c r="D50" s="106"/>
    </row>
    <row r="51" spans="1:4" x14ac:dyDescent="0.25">
      <c r="A51" s="233" t="s">
        <v>41</v>
      </c>
      <c r="B51" s="234"/>
      <c r="C51" s="234"/>
      <c r="D51" s="235"/>
    </row>
    <row r="52" spans="1:4" x14ac:dyDescent="0.25">
      <c r="A52" s="107"/>
      <c r="B52" s="106" t="s">
        <v>14</v>
      </c>
      <c r="C52" s="108" t="s">
        <v>3</v>
      </c>
      <c r="D52" s="109">
        <f>-D56</f>
        <v>3230.5</v>
      </c>
    </row>
    <row r="53" spans="1:4" x14ac:dyDescent="0.25">
      <c r="A53" s="107"/>
      <c r="B53" s="107"/>
      <c r="C53" s="106" t="s">
        <v>62</v>
      </c>
      <c r="D53" s="106"/>
    </row>
    <row r="54" spans="1:4" x14ac:dyDescent="0.25">
      <c r="A54" s="107"/>
      <c r="B54" s="107"/>
      <c r="C54" s="108" t="s">
        <v>4</v>
      </c>
      <c r="D54" s="106"/>
    </row>
    <row r="55" spans="1:4" ht="69" x14ac:dyDescent="0.25">
      <c r="A55" s="107"/>
      <c r="B55" s="107"/>
      <c r="C55" s="106" t="s">
        <v>63</v>
      </c>
      <c r="D55" s="106"/>
    </row>
    <row r="56" spans="1:4" x14ac:dyDescent="0.25">
      <c r="A56" s="106" t="s">
        <v>64</v>
      </c>
      <c r="B56" s="107"/>
      <c r="C56" s="108" t="s">
        <v>0</v>
      </c>
      <c r="D56" s="109">
        <f>+D63</f>
        <v>-3230.5</v>
      </c>
    </row>
    <row r="57" spans="1:4" x14ac:dyDescent="0.25">
      <c r="A57" s="107"/>
      <c r="B57" s="107"/>
      <c r="C57" s="106" t="s">
        <v>65</v>
      </c>
      <c r="D57" s="106"/>
    </row>
    <row r="58" spans="1:4" x14ac:dyDescent="0.25">
      <c r="A58" s="107"/>
      <c r="B58" s="107"/>
      <c r="C58" s="108" t="s">
        <v>1</v>
      </c>
      <c r="D58" s="106"/>
    </row>
    <row r="59" spans="1:4" ht="34.5" x14ac:dyDescent="0.25">
      <c r="A59" s="107"/>
      <c r="B59" s="107"/>
      <c r="C59" s="106" t="s">
        <v>66</v>
      </c>
      <c r="D59" s="106"/>
    </row>
    <row r="60" spans="1:4" x14ac:dyDescent="0.25">
      <c r="A60" s="107"/>
      <c r="B60" s="107"/>
      <c r="C60" s="108" t="s">
        <v>2</v>
      </c>
      <c r="D60" s="106"/>
    </row>
    <row r="61" spans="1:4" ht="34.5" x14ac:dyDescent="0.25">
      <c r="A61" s="107"/>
      <c r="B61" s="107"/>
      <c r="C61" s="106" t="s">
        <v>67</v>
      </c>
      <c r="D61" s="106"/>
    </row>
    <row r="62" spans="1:4" x14ac:dyDescent="0.25">
      <c r="A62" s="233" t="s">
        <v>41</v>
      </c>
      <c r="B62" s="234"/>
      <c r="C62" s="234"/>
      <c r="D62" s="235"/>
    </row>
    <row r="63" spans="1:4" x14ac:dyDescent="0.25">
      <c r="A63" s="107"/>
      <c r="B63" s="106" t="s">
        <v>68</v>
      </c>
      <c r="C63" s="108" t="s">
        <v>3</v>
      </c>
      <c r="D63" s="109">
        <v>-3230.5</v>
      </c>
    </row>
    <row r="64" spans="1:4" ht="51.75" x14ac:dyDescent="0.25">
      <c r="A64" s="107"/>
      <c r="B64" s="107"/>
      <c r="C64" s="106" t="s">
        <v>69</v>
      </c>
      <c r="D64" s="106"/>
    </row>
    <row r="65" spans="1:4" x14ac:dyDescent="0.25">
      <c r="A65" s="107"/>
      <c r="B65" s="107"/>
      <c r="C65" s="108" t="s">
        <v>4</v>
      </c>
      <c r="D65" s="106"/>
    </row>
    <row r="66" spans="1:4" ht="51.75" x14ac:dyDescent="0.25">
      <c r="A66" s="107"/>
      <c r="B66" s="107"/>
      <c r="C66" s="106" t="s">
        <v>69</v>
      </c>
      <c r="D66" s="106"/>
    </row>
    <row r="67" spans="1:4" x14ac:dyDescent="0.25">
      <c r="A67" s="107"/>
      <c r="B67" s="107"/>
      <c r="C67" s="108" t="s">
        <v>5</v>
      </c>
      <c r="D67" s="106"/>
    </row>
    <row r="68" spans="1:4" ht="34.5" x14ac:dyDescent="0.25">
      <c r="A68" s="98"/>
      <c r="B68" s="98"/>
      <c r="C68" s="96" t="s">
        <v>101</v>
      </c>
      <c r="D68" s="110">
        <f>D69</f>
        <v>-142000</v>
      </c>
    </row>
    <row r="69" spans="1:4" x14ac:dyDescent="0.25">
      <c r="A69" s="98" t="s">
        <v>102</v>
      </c>
      <c r="B69" s="95"/>
      <c r="C69" s="99" t="s">
        <v>0</v>
      </c>
      <c r="D69" s="100">
        <f>+D76</f>
        <v>-142000</v>
      </c>
    </row>
    <row r="70" spans="1:4" x14ac:dyDescent="0.25">
      <c r="A70" s="95"/>
      <c r="B70" s="95"/>
      <c r="C70" s="98" t="s">
        <v>103</v>
      </c>
      <c r="D70" s="95"/>
    </row>
    <row r="71" spans="1:4" x14ac:dyDescent="0.25">
      <c r="A71" s="95"/>
      <c r="B71" s="95"/>
      <c r="C71" s="99" t="s">
        <v>1</v>
      </c>
      <c r="D71" s="95"/>
    </row>
    <row r="72" spans="1:4" ht="34.5" x14ac:dyDescent="0.25">
      <c r="A72" s="95"/>
      <c r="B72" s="95"/>
      <c r="C72" s="98" t="s">
        <v>104</v>
      </c>
      <c r="D72" s="95"/>
    </row>
    <row r="73" spans="1:4" x14ac:dyDescent="0.25">
      <c r="A73" s="95"/>
      <c r="B73" s="95"/>
      <c r="C73" s="99" t="s">
        <v>2</v>
      </c>
      <c r="D73" s="95"/>
    </row>
    <row r="74" spans="1:4" x14ac:dyDescent="0.25">
      <c r="A74" s="95"/>
      <c r="B74" s="95"/>
      <c r="C74" s="98" t="s">
        <v>103</v>
      </c>
      <c r="D74" s="95"/>
    </row>
    <row r="75" spans="1:4" x14ac:dyDescent="0.25">
      <c r="A75" s="236" t="s">
        <v>41</v>
      </c>
      <c r="B75" s="236"/>
      <c r="C75" s="236"/>
      <c r="D75" s="236"/>
    </row>
    <row r="76" spans="1:4" x14ac:dyDescent="0.25">
      <c r="A76" s="95"/>
      <c r="B76" s="98" t="s">
        <v>68</v>
      </c>
      <c r="C76" s="99" t="s">
        <v>3</v>
      </c>
      <c r="D76" s="100">
        <v>-142000</v>
      </c>
    </row>
    <row r="77" spans="1:4" ht="34.5" x14ac:dyDescent="0.25">
      <c r="A77" s="95"/>
      <c r="B77" s="95"/>
      <c r="C77" s="98" t="s">
        <v>105</v>
      </c>
      <c r="D77" s="95"/>
    </row>
    <row r="78" spans="1:4" x14ac:dyDescent="0.25">
      <c r="A78" s="95"/>
      <c r="B78" s="95"/>
      <c r="C78" s="99" t="s">
        <v>4</v>
      </c>
      <c r="D78" s="95"/>
    </row>
    <row r="79" spans="1:4" ht="51.75" x14ac:dyDescent="0.25">
      <c r="A79" s="95"/>
      <c r="B79" s="95"/>
      <c r="C79" s="98" t="s">
        <v>106</v>
      </c>
      <c r="D79" s="95"/>
    </row>
    <row r="80" spans="1:4" x14ac:dyDescent="0.25">
      <c r="A80" s="95"/>
      <c r="B80" s="95"/>
      <c r="C80" s="99" t="s">
        <v>5</v>
      </c>
      <c r="D80" s="95"/>
    </row>
    <row r="81" spans="1:4" x14ac:dyDescent="0.25">
      <c r="A81" s="95"/>
      <c r="B81" s="95"/>
      <c r="C81" s="98" t="s">
        <v>107</v>
      </c>
      <c r="D81" s="95"/>
    </row>
    <row r="82" spans="1:4" x14ac:dyDescent="0.25">
      <c r="A82" s="111"/>
      <c r="B82" s="111"/>
      <c r="C82" s="47" t="s">
        <v>21</v>
      </c>
      <c r="D82" s="112">
        <f>D83+D95</f>
        <v>342967.2</v>
      </c>
    </row>
    <row r="83" spans="1:4" x14ac:dyDescent="0.25">
      <c r="A83" s="98" t="s">
        <v>35</v>
      </c>
      <c r="B83" s="95"/>
      <c r="C83" s="99" t="s">
        <v>0</v>
      </c>
      <c r="D83" s="113">
        <f>D89</f>
        <v>4000</v>
      </c>
    </row>
    <row r="84" spans="1:4" x14ac:dyDescent="0.25">
      <c r="A84" s="95"/>
      <c r="B84" s="95"/>
      <c r="C84" s="98" t="s">
        <v>36</v>
      </c>
      <c r="D84" s="113"/>
    </row>
    <row r="85" spans="1:4" x14ac:dyDescent="0.25">
      <c r="A85" s="95"/>
      <c r="B85" s="95"/>
      <c r="C85" s="99" t="s">
        <v>1</v>
      </c>
      <c r="D85" s="113"/>
    </row>
    <row r="86" spans="1:4" ht="51.75" x14ac:dyDescent="0.25">
      <c r="A86" s="95"/>
      <c r="B86" s="95"/>
      <c r="C86" s="98" t="s">
        <v>37</v>
      </c>
      <c r="D86" s="113"/>
    </row>
    <row r="87" spans="1:4" x14ac:dyDescent="0.25">
      <c r="A87" s="95"/>
      <c r="B87" s="95"/>
      <c r="C87" s="99" t="s">
        <v>2</v>
      </c>
      <c r="D87" s="113"/>
    </row>
    <row r="88" spans="1:4" ht="34.5" x14ac:dyDescent="0.25">
      <c r="A88" s="95"/>
      <c r="B88" s="95"/>
      <c r="C88" s="98" t="s">
        <v>38</v>
      </c>
      <c r="D88" s="113"/>
    </row>
    <row r="89" spans="1:4" x14ac:dyDescent="0.25">
      <c r="A89" s="114"/>
      <c r="B89" s="98" t="s">
        <v>27</v>
      </c>
      <c r="C89" s="99" t="s">
        <v>3</v>
      </c>
      <c r="D89" s="115">
        <v>4000</v>
      </c>
    </row>
    <row r="90" spans="1:4" ht="34.5" x14ac:dyDescent="0.25">
      <c r="A90" s="116"/>
      <c r="B90" s="95"/>
      <c r="C90" s="98" t="s">
        <v>33</v>
      </c>
      <c r="D90" s="115"/>
    </row>
    <row r="91" spans="1:4" x14ac:dyDescent="0.25">
      <c r="A91" s="116"/>
      <c r="B91" s="95"/>
      <c r="C91" s="99" t="s">
        <v>4</v>
      </c>
      <c r="D91" s="115"/>
    </row>
    <row r="92" spans="1:4" ht="103.5" x14ac:dyDescent="0.25">
      <c r="A92" s="116"/>
      <c r="B92" s="95"/>
      <c r="C92" s="98" t="s">
        <v>34</v>
      </c>
      <c r="D92" s="115"/>
    </row>
    <row r="93" spans="1:4" x14ac:dyDescent="0.25">
      <c r="A93" s="116"/>
      <c r="B93" s="95"/>
      <c r="C93" s="99" t="s">
        <v>5</v>
      </c>
      <c r="D93" s="115"/>
    </row>
    <row r="94" spans="1:4" x14ac:dyDescent="0.25">
      <c r="A94" s="116"/>
      <c r="B94" s="95"/>
      <c r="C94" s="98" t="s">
        <v>6</v>
      </c>
      <c r="D94" s="113"/>
    </row>
    <row r="95" spans="1:4" s="67" customFormat="1" x14ac:dyDescent="0.25">
      <c r="A95" s="111" t="s">
        <v>139</v>
      </c>
      <c r="B95" s="117"/>
      <c r="C95" s="118" t="s">
        <v>0</v>
      </c>
      <c r="D95" s="119">
        <f>D101</f>
        <v>338967.2</v>
      </c>
    </row>
    <row r="96" spans="1:4" s="67" customFormat="1" ht="51.75" x14ac:dyDescent="0.25">
      <c r="A96" s="117"/>
      <c r="B96" s="117"/>
      <c r="C96" s="111" t="s">
        <v>140</v>
      </c>
      <c r="D96" s="117"/>
    </row>
    <row r="97" spans="1:4" s="67" customFormat="1" x14ac:dyDescent="0.25">
      <c r="A97" s="117"/>
      <c r="B97" s="117"/>
      <c r="C97" s="118" t="s">
        <v>1</v>
      </c>
      <c r="D97" s="117"/>
    </row>
    <row r="98" spans="1:4" s="67" customFormat="1" ht="34.5" x14ac:dyDescent="0.25">
      <c r="A98" s="117"/>
      <c r="B98" s="117"/>
      <c r="C98" s="111" t="s">
        <v>169</v>
      </c>
      <c r="D98" s="117"/>
    </row>
    <row r="99" spans="1:4" s="67" customFormat="1" x14ac:dyDescent="0.25">
      <c r="A99" s="117"/>
      <c r="B99" s="117"/>
      <c r="C99" s="118" t="s">
        <v>2</v>
      </c>
      <c r="D99" s="117"/>
    </row>
    <row r="100" spans="1:4" s="67" customFormat="1" ht="51.75" x14ac:dyDescent="0.25">
      <c r="A100" s="117"/>
      <c r="B100" s="117"/>
      <c r="C100" s="111" t="s">
        <v>170</v>
      </c>
      <c r="D100" s="117"/>
    </row>
    <row r="101" spans="1:4" s="67" customFormat="1" x14ac:dyDescent="0.25">
      <c r="A101" s="117"/>
      <c r="B101" s="111">
        <v>31002</v>
      </c>
      <c r="C101" s="118" t="s">
        <v>3</v>
      </c>
      <c r="D101" s="119">
        <v>338967.2</v>
      </c>
    </row>
    <row r="102" spans="1:4" s="67" customFormat="1" ht="69" x14ac:dyDescent="0.25">
      <c r="A102" s="117"/>
      <c r="B102" s="117"/>
      <c r="C102" s="111" t="s">
        <v>171</v>
      </c>
      <c r="D102" s="117"/>
    </row>
    <row r="103" spans="1:4" s="67" customFormat="1" x14ac:dyDescent="0.25">
      <c r="A103" s="117"/>
      <c r="B103" s="117"/>
      <c r="C103" s="118" t="s">
        <v>4</v>
      </c>
      <c r="D103" s="117"/>
    </row>
    <row r="104" spans="1:4" s="67" customFormat="1" ht="69" x14ac:dyDescent="0.25">
      <c r="A104" s="117"/>
      <c r="B104" s="117"/>
      <c r="C104" s="111" t="s">
        <v>172</v>
      </c>
      <c r="D104" s="117"/>
    </row>
    <row r="105" spans="1:4" s="67" customFormat="1" x14ac:dyDescent="0.25">
      <c r="A105" s="117"/>
      <c r="B105" s="117"/>
      <c r="C105" s="118" t="s">
        <v>5</v>
      </c>
      <c r="D105" s="117"/>
    </row>
    <row r="106" spans="1:4" s="67" customFormat="1" ht="34.5" x14ac:dyDescent="0.25">
      <c r="A106" s="117"/>
      <c r="B106" s="117"/>
      <c r="C106" s="111" t="s">
        <v>157</v>
      </c>
      <c r="D106" s="117"/>
    </row>
    <row r="107" spans="1:4" x14ac:dyDescent="0.25">
      <c r="A107" s="111"/>
      <c r="B107" s="111"/>
      <c r="C107" s="47" t="s">
        <v>164</v>
      </c>
      <c r="D107" s="112">
        <f>D108</f>
        <v>164988.1</v>
      </c>
    </row>
    <row r="108" spans="1:4" x14ac:dyDescent="0.25">
      <c r="A108" s="98">
        <v>1190</v>
      </c>
      <c r="B108" s="95"/>
      <c r="C108" s="99" t="s">
        <v>0</v>
      </c>
      <c r="D108" s="113">
        <f>D114</f>
        <v>164988.1</v>
      </c>
    </row>
    <row r="109" spans="1:4" x14ac:dyDescent="0.25">
      <c r="A109" s="95"/>
      <c r="B109" s="95"/>
      <c r="C109" s="98" t="s">
        <v>165</v>
      </c>
      <c r="D109" s="113"/>
    </row>
    <row r="110" spans="1:4" x14ac:dyDescent="0.25">
      <c r="A110" s="95"/>
      <c r="B110" s="95"/>
      <c r="C110" s="99" t="s">
        <v>1</v>
      </c>
      <c r="D110" s="113"/>
    </row>
    <row r="111" spans="1:4" ht="34.5" x14ac:dyDescent="0.25">
      <c r="A111" s="95"/>
      <c r="B111" s="95"/>
      <c r="C111" s="98" t="s">
        <v>166</v>
      </c>
      <c r="D111" s="113"/>
    </row>
    <row r="112" spans="1:4" x14ac:dyDescent="0.25">
      <c r="A112" s="95"/>
      <c r="B112" s="95"/>
      <c r="C112" s="99" t="s">
        <v>2</v>
      </c>
      <c r="D112" s="113"/>
    </row>
    <row r="113" spans="1:4" x14ac:dyDescent="0.25">
      <c r="A113" s="95"/>
      <c r="B113" s="95"/>
      <c r="C113" s="98" t="s">
        <v>167</v>
      </c>
      <c r="D113" s="113"/>
    </row>
    <row r="114" spans="1:4" x14ac:dyDescent="0.25">
      <c r="A114" s="114"/>
      <c r="B114" s="111">
        <v>11007</v>
      </c>
      <c r="C114" s="118" t="s">
        <v>3</v>
      </c>
      <c r="D114" s="115">
        <v>164988.1</v>
      </c>
    </row>
    <row r="115" spans="1:4" ht="86.25" x14ac:dyDescent="0.25">
      <c r="A115" s="116"/>
      <c r="B115" s="117"/>
      <c r="C115" s="111" t="s">
        <v>141</v>
      </c>
      <c r="D115" s="115"/>
    </row>
    <row r="116" spans="1:4" x14ac:dyDescent="0.25">
      <c r="A116" s="116"/>
      <c r="B116" s="117"/>
      <c r="C116" s="118" t="s">
        <v>4</v>
      </c>
      <c r="D116" s="115"/>
    </row>
    <row r="117" spans="1:4" ht="69" x14ac:dyDescent="0.25">
      <c r="A117" s="116"/>
      <c r="B117" s="117"/>
      <c r="C117" s="111" t="s">
        <v>168</v>
      </c>
      <c r="D117" s="115"/>
    </row>
    <row r="118" spans="1:4" x14ac:dyDescent="0.25">
      <c r="A118" s="116"/>
      <c r="B118" s="95"/>
      <c r="C118" s="99" t="s">
        <v>5</v>
      </c>
      <c r="D118" s="115"/>
    </row>
    <row r="119" spans="1:4" x14ac:dyDescent="0.25">
      <c r="A119" s="116"/>
      <c r="B119" s="95"/>
      <c r="C119" s="98" t="s">
        <v>6</v>
      </c>
      <c r="D119" s="113"/>
    </row>
    <row r="120" spans="1:4" x14ac:dyDescent="0.25">
      <c r="A120" s="95"/>
      <c r="B120" s="95"/>
      <c r="C120" s="96" t="s">
        <v>48</v>
      </c>
      <c r="D120" s="97">
        <f>+D121</f>
        <v>12466.5</v>
      </c>
    </row>
    <row r="121" spans="1:4" x14ac:dyDescent="0.25">
      <c r="A121" s="98" t="s">
        <v>49</v>
      </c>
      <c r="B121" s="95"/>
      <c r="C121" s="99" t="s">
        <v>0</v>
      </c>
      <c r="D121" s="100">
        <f>+D128+D134</f>
        <v>12466.5</v>
      </c>
    </row>
    <row r="122" spans="1:4" x14ac:dyDescent="0.25">
      <c r="A122" s="95"/>
      <c r="B122" s="95"/>
      <c r="C122" s="98" t="s">
        <v>50</v>
      </c>
      <c r="D122" s="95"/>
    </row>
    <row r="123" spans="1:4" x14ac:dyDescent="0.25">
      <c r="A123" s="95"/>
      <c r="B123" s="95"/>
      <c r="C123" s="99" t="s">
        <v>1</v>
      </c>
      <c r="D123" s="95"/>
    </row>
    <row r="124" spans="1:4" ht="34.5" x14ac:dyDescent="0.25">
      <c r="A124" s="95"/>
      <c r="B124" s="95"/>
      <c r="C124" s="98" t="s">
        <v>51</v>
      </c>
      <c r="D124" s="95"/>
    </row>
    <row r="125" spans="1:4" x14ac:dyDescent="0.25">
      <c r="A125" s="95"/>
      <c r="B125" s="95"/>
      <c r="C125" s="99" t="s">
        <v>2</v>
      </c>
      <c r="D125" s="95"/>
    </row>
    <row r="126" spans="1:4" ht="34.5" x14ac:dyDescent="0.25">
      <c r="A126" s="95"/>
      <c r="B126" s="95"/>
      <c r="C126" s="98" t="s">
        <v>52</v>
      </c>
      <c r="D126" s="120"/>
    </row>
    <row r="127" spans="1:4" x14ac:dyDescent="0.25">
      <c r="A127" s="237" t="s">
        <v>41</v>
      </c>
      <c r="B127" s="238"/>
      <c r="C127" s="238"/>
      <c r="D127" s="239"/>
    </row>
    <row r="128" spans="1:4" x14ac:dyDescent="0.25">
      <c r="A128" s="95"/>
      <c r="B128" s="98" t="s">
        <v>14</v>
      </c>
      <c r="C128" s="99" t="s">
        <v>3</v>
      </c>
      <c r="D128" s="100">
        <v>12222.1</v>
      </c>
    </row>
    <row r="129" spans="1:4" ht="34.5" x14ac:dyDescent="0.25">
      <c r="A129" s="95"/>
      <c r="B129" s="95"/>
      <c r="C129" s="98" t="s">
        <v>53</v>
      </c>
      <c r="D129" s="121"/>
    </row>
    <row r="130" spans="1:4" x14ac:dyDescent="0.25">
      <c r="A130" s="95"/>
      <c r="B130" s="95"/>
      <c r="C130" s="99" t="s">
        <v>4</v>
      </c>
      <c r="D130" s="95"/>
    </row>
    <row r="131" spans="1:4" ht="34.5" x14ac:dyDescent="0.25">
      <c r="A131" s="95"/>
      <c r="B131" s="95"/>
      <c r="C131" s="98" t="s">
        <v>54</v>
      </c>
      <c r="D131" s="95"/>
    </row>
    <row r="132" spans="1:4" x14ac:dyDescent="0.25">
      <c r="A132" s="95"/>
      <c r="B132" s="95"/>
      <c r="C132" s="99" t="s">
        <v>5</v>
      </c>
      <c r="D132" s="95"/>
    </row>
    <row r="133" spans="1:4" x14ac:dyDescent="0.25">
      <c r="A133" s="95"/>
      <c r="B133" s="95"/>
      <c r="C133" s="98" t="s">
        <v>6</v>
      </c>
      <c r="D133" s="95"/>
    </row>
    <row r="134" spans="1:4" x14ac:dyDescent="0.25">
      <c r="A134" s="95"/>
      <c r="B134" s="98" t="s">
        <v>55</v>
      </c>
      <c r="C134" s="99" t="s">
        <v>3</v>
      </c>
      <c r="D134" s="100">
        <v>244.4</v>
      </c>
    </row>
    <row r="135" spans="1:4" x14ac:dyDescent="0.25">
      <c r="A135" s="95"/>
      <c r="B135" s="95"/>
      <c r="C135" s="98" t="s">
        <v>56</v>
      </c>
      <c r="D135" s="95"/>
    </row>
    <row r="136" spans="1:4" x14ac:dyDescent="0.25">
      <c r="A136" s="95"/>
      <c r="B136" s="95"/>
      <c r="C136" s="99" t="s">
        <v>4</v>
      </c>
      <c r="D136" s="95"/>
    </row>
    <row r="137" spans="1:4" x14ac:dyDescent="0.25">
      <c r="A137" s="95"/>
      <c r="B137" s="95"/>
      <c r="C137" s="98" t="s">
        <v>57</v>
      </c>
      <c r="D137" s="95"/>
    </row>
    <row r="138" spans="1:4" x14ac:dyDescent="0.25">
      <c r="A138" s="95"/>
      <c r="B138" s="95"/>
      <c r="C138" s="99" t="s">
        <v>5</v>
      </c>
      <c r="D138" s="95"/>
    </row>
    <row r="139" spans="1:4" x14ac:dyDescent="0.25">
      <c r="A139" s="95"/>
      <c r="B139" s="95"/>
      <c r="C139" s="98" t="s">
        <v>6</v>
      </c>
      <c r="D139" s="95"/>
    </row>
    <row r="140" spans="1:4" s="124" customFormat="1" x14ac:dyDescent="0.25">
      <c r="A140" s="116"/>
      <c r="B140" s="116"/>
      <c r="C140" s="122" t="s">
        <v>175</v>
      </c>
      <c r="D140" s="123">
        <f>D141</f>
        <v>0</v>
      </c>
    </row>
    <row r="141" spans="1:4" x14ac:dyDescent="0.25">
      <c r="A141" s="111">
        <v>1160</v>
      </c>
      <c r="B141" s="111"/>
      <c r="C141" s="111" t="s">
        <v>0</v>
      </c>
      <c r="D141" s="113">
        <f>D147+D153</f>
        <v>0</v>
      </c>
    </row>
    <row r="142" spans="1:4" x14ac:dyDescent="0.25">
      <c r="A142" s="111"/>
      <c r="B142" s="111"/>
      <c r="C142" s="111" t="s">
        <v>176</v>
      </c>
      <c r="D142" s="113"/>
    </row>
    <row r="143" spans="1:4" x14ac:dyDescent="0.25">
      <c r="A143" s="111"/>
      <c r="B143" s="111"/>
      <c r="C143" s="111" t="s">
        <v>1</v>
      </c>
      <c r="D143" s="113"/>
    </row>
    <row r="144" spans="1:4" ht="51.75" x14ac:dyDescent="0.25">
      <c r="A144" s="111"/>
      <c r="B144" s="111"/>
      <c r="C144" s="111" t="s">
        <v>177</v>
      </c>
      <c r="D144" s="113"/>
    </row>
    <row r="145" spans="1:4" x14ac:dyDescent="0.25">
      <c r="A145" s="111"/>
      <c r="B145" s="111"/>
      <c r="C145" s="111" t="s">
        <v>2</v>
      </c>
      <c r="D145" s="113"/>
    </row>
    <row r="146" spans="1:4" ht="51.75" x14ac:dyDescent="0.25">
      <c r="A146" s="111"/>
      <c r="B146" s="125"/>
      <c r="C146" s="117" t="s">
        <v>178</v>
      </c>
      <c r="D146" s="115"/>
    </row>
    <row r="147" spans="1:4" x14ac:dyDescent="0.25">
      <c r="A147" s="111"/>
      <c r="B147" s="125">
        <v>11001</v>
      </c>
      <c r="C147" s="117" t="s">
        <v>3</v>
      </c>
      <c r="D147" s="115">
        <v>-5587</v>
      </c>
    </row>
    <row r="148" spans="1:4" ht="34.5" x14ac:dyDescent="0.25">
      <c r="A148" s="111"/>
      <c r="B148" s="125"/>
      <c r="C148" s="118" t="s">
        <v>179</v>
      </c>
      <c r="D148" s="115"/>
    </row>
    <row r="149" spans="1:4" x14ac:dyDescent="0.25">
      <c r="A149" s="111"/>
      <c r="B149" s="125"/>
      <c r="C149" s="117" t="s">
        <v>4</v>
      </c>
      <c r="D149" s="115"/>
    </row>
    <row r="150" spans="1:4" ht="34.5" x14ac:dyDescent="0.25">
      <c r="A150" s="111"/>
      <c r="B150" s="111"/>
      <c r="C150" s="118" t="s">
        <v>180</v>
      </c>
      <c r="D150" s="113"/>
    </row>
    <row r="151" spans="1:4" x14ac:dyDescent="0.25">
      <c r="A151" s="111"/>
      <c r="B151" s="111"/>
      <c r="C151" s="118" t="s">
        <v>5</v>
      </c>
      <c r="D151" s="113"/>
    </row>
    <row r="152" spans="1:4" x14ac:dyDescent="0.25">
      <c r="A152" s="111"/>
      <c r="B152" s="111"/>
      <c r="C152" s="46" t="s">
        <v>6</v>
      </c>
      <c r="D152" s="113"/>
    </row>
    <row r="153" spans="1:4" x14ac:dyDescent="0.25">
      <c r="A153" s="111"/>
      <c r="B153" s="125">
        <v>12006</v>
      </c>
      <c r="C153" s="118" t="s">
        <v>3</v>
      </c>
      <c r="D153" s="115">
        <v>5587</v>
      </c>
    </row>
    <row r="154" spans="1:4" ht="34.5" x14ac:dyDescent="0.25">
      <c r="A154" s="111"/>
      <c r="B154" s="125"/>
      <c r="C154" s="117" t="s">
        <v>173</v>
      </c>
      <c r="D154" s="115"/>
    </row>
    <row r="155" spans="1:4" x14ac:dyDescent="0.25">
      <c r="A155" s="111"/>
      <c r="B155" s="125"/>
      <c r="C155" s="118" t="s">
        <v>4</v>
      </c>
      <c r="D155" s="115"/>
    </row>
    <row r="156" spans="1:4" ht="34.5" x14ac:dyDescent="0.25">
      <c r="A156" s="111"/>
      <c r="B156" s="111"/>
      <c r="C156" s="118" t="s">
        <v>174</v>
      </c>
      <c r="D156" s="113"/>
    </row>
    <row r="157" spans="1:4" x14ac:dyDescent="0.25">
      <c r="A157" s="111"/>
      <c r="B157" s="111"/>
      <c r="C157" s="111" t="s">
        <v>5</v>
      </c>
      <c r="D157" s="113"/>
    </row>
    <row r="158" spans="1:4" x14ac:dyDescent="0.25">
      <c r="A158" s="111"/>
      <c r="B158" s="111"/>
      <c r="C158" s="98" t="s">
        <v>107</v>
      </c>
      <c r="D158" s="113"/>
    </row>
    <row r="159" spans="1:4" ht="34.5" x14ac:dyDescent="0.25">
      <c r="A159" s="111"/>
      <c r="B159" s="111"/>
      <c r="C159" s="47" t="s">
        <v>22</v>
      </c>
      <c r="D159" s="113">
        <f>D160</f>
        <v>0</v>
      </c>
    </row>
    <row r="160" spans="1:4" x14ac:dyDescent="0.25">
      <c r="A160" s="111" t="s">
        <v>23</v>
      </c>
      <c r="B160" s="111"/>
      <c r="C160" s="111" t="s">
        <v>0</v>
      </c>
      <c r="D160" s="113">
        <f>D166+D172</f>
        <v>0</v>
      </c>
    </row>
    <row r="161" spans="1:4" x14ac:dyDescent="0.25">
      <c r="A161" s="111"/>
      <c r="B161" s="111"/>
      <c r="C161" s="111" t="s">
        <v>24</v>
      </c>
      <c r="D161" s="113"/>
    </row>
    <row r="162" spans="1:4" x14ac:dyDescent="0.25">
      <c r="A162" s="111"/>
      <c r="B162" s="111"/>
      <c r="C162" s="111" t="s">
        <v>1</v>
      </c>
      <c r="D162" s="113"/>
    </row>
    <row r="163" spans="1:4" ht="51.75" x14ac:dyDescent="0.25">
      <c r="A163" s="111"/>
      <c r="B163" s="111"/>
      <c r="C163" s="111" t="s">
        <v>25</v>
      </c>
      <c r="D163" s="113"/>
    </row>
    <row r="164" spans="1:4" x14ac:dyDescent="0.25">
      <c r="A164" s="111"/>
      <c r="B164" s="111"/>
      <c r="C164" s="111" t="s">
        <v>2</v>
      </c>
      <c r="D164" s="113"/>
    </row>
    <row r="165" spans="1:4" ht="34.5" x14ac:dyDescent="0.25">
      <c r="A165" s="111"/>
      <c r="B165" s="125"/>
      <c r="C165" s="117" t="s">
        <v>26</v>
      </c>
      <c r="D165" s="115"/>
    </row>
    <row r="166" spans="1:4" x14ac:dyDescent="0.25">
      <c r="A166" s="111"/>
      <c r="B166" s="125" t="s">
        <v>27</v>
      </c>
      <c r="C166" s="118" t="s">
        <v>3</v>
      </c>
      <c r="D166" s="115">
        <v>46535.1</v>
      </c>
    </row>
    <row r="167" spans="1:4" x14ac:dyDescent="0.25">
      <c r="A167" s="111"/>
      <c r="B167" s="125"/>
      <c r="C167" s="117" t="s">
        <v>28</v>
      </c>
      <c r="D167" s="115"/>
    </row>
    <row r="168" spans="1:4" x14ac:dyDescent="0.25">
      <c r="A168" s="111"/>
      <c r="B168" s="125"/>
      <c r="C168" s="118" t="s">
        <v>4</v>
      </c>
      <c r="D168" s="115"/>
    </row>
    <row r="169" spans="1:4" ht="34.5" x14ac:dyDescent="0.25">
      <c r="A169" s="111"/>
      <c r="B169" s="111"/>
      <c r="C169" s="118" t="s">
        <v>29</v>
      </c>
      <c r="D169" s="113"/>
    </row>
    <row r="170" spans="1:4" x14ac:dyDescent="0.25">
      <c r="A170" s="111"/>
      <c r="B170" s="111"/>
      <c r="C170" s="111" t="s">
        <v>5</v>
      </c>
      <c r="D170" s="113"/>
    </row>
    <row r="171" spans="1:4" x14ac:dyDescent="0.25">
      <c r="A171" s="111"/>
      <c r="B171" s="111"/>
      <c r="C171" s="111" t="s">
        <v>6</v>
      </c>
      <c r="D171" s="113"/>
    </row>
    <row r="172" spans="1:4" x14ac:dyDescent="0.25">
      <c r="A172" s="111"/>
      <c r="B172" s="125" t="s">
        <v>30</v>
      </c>
      <c r="C172" s="118" t="s">
        <v>3</v>
      </c>
      <c r="D172" s="115">
        <f>-46535.1</f>
        <v>-46535.1</v>
      </c>
    </row>
    <row r="173" spans="1:4" x14ac:dyDescent="0.25">
      <c r="A173" s="111"/>
      <c r="B173" s="125"/>
      <c r="C173" s="117" t="s">
        <v>31</v>
      </c>
      <c r="D173" s="115"/>
    </row>
    <row r="174" spans="1:4" x14ac:dyDescent="0.25">
      <c r="A174" s="111"/>
      <c r="B174" s="125"/>
      <c r="C174" s="118" t="s">
        <v>4</v>
      </c>
      <c r="D174" s="115"/>
    </row>
    <row r="175" spans="1:4" x14ac:dyDescent="0.25">
      <c r="A175" s="111"/>
      <c r="B175" s="111"/>
      <c r="C175" s="118" t="s">
        <v>32</v>
      </c>
      <c r="D175" s="113"/>
    </row>
    <row r="176" spans="1:4" x14ac:dyDescent="0.25">
      <c r="A176" s="111"/>
      <c r="B176" s="111"/>
      <c r="C176" s="111" t="s">
        <v>5</v>
      </c>
      <c r="D176" s="113"/>
    </row>
    <row r="177" spans="1:4" x14ac:dyDescent="0.25">
      <c r="A177" s="111"/>
      <c r="B177" s="111"/>
      <c r="C177" s="111" t="s">
        <v>6</v>
      </c>
      <c r="D177" s="113"/>
    </row>
    <row r="178" spans="1:4" x14ac:dyDescent="0.25">
      <c r="A178" s="111"/>
      <c r="B178" s="111"/>
      <c r="C178" s="47" t="s">
        <v>15</v>
      </c>
      <c r="D178" s="113">
        <f>D179</f>
        <v>-307761.59999999998</v>
      </c>
    </row>
    <row r="179" spans="1:4" x14ac:dyDescent="0.25">
      <c r="A179" s="111" t="s">
        <v>16</v>
      </c>
      <c r="B179" s="111"/>
      <c r="C179" s="111" t="s">
        <v>0</v>
      </c>
      <c r="D179" s="113">
        <f>D185</f>
        <v>-307761.59999999998</v>
      </c>
    </row>
    <row r="180" spans="1:4" x14ac:dyDescent="0.25">
      <c r="A180" s="111"/>
      <c r="B180" s="111"/>
      <c r="C180" s="111" t="s">
        <v>17</v>
      </c>
      <c r="D180" s="113"/>
    </row>
    <row r="181" spans="1:4" x14ac:dyDescent="0.25">
      <c r="A181" s="111"/>
      <c r="B181" s="111"/>
      <c r="C181" s="111" t="s">
        <v>1</v>
      </c>
      <c r="D181" s="113"/>
    </row>
    <row r="182" spans="1:4" ht="51.75" x14ac:dyDescent="0.25">
      <c r="A182" s="111"/>
      <c r="B182" s="111"/>
      <c r="C182" s="111" t="s">
        <v>18</v>
      </c>
      <c r="D182" s="113"/>
    </row>
    <row r="183" spans="1:4" x14ac:dyDescent="0.25">
      <c r="A183" s="111"/>
      <c r="B183" s="111"/>
      <c r="C183" s="111" t="s">
        <v>2</v>
      </c>
      <c r="D183" s="113"/>
    </row>
    <row r="184" spans="1:4" ht="34.5" x14ac:dyDescent="0.25">
      <c r="A184" s="111"/>
      <c r="B184" s="111"/>
      <c r="C184" s="111" t="s">
        <v>19</v>
      </c>
      <c r="D184" s="113"/>
    </row>
    <row r="185" spans="1:4" x14ac:dyDescent="0.25">
      <c r="A185" s="111"/>
      <c r="B185" s="125" t="s">
        <v>14</v>
      </c>
      <c r="C185" s="117" t="s">
        <v>3</v>
      </c>
      <c r="D185" s="115">
        <f>-201764.6-105997</f>
        <v>-307761.59999999998</v>
      </c>
    </row>
    <row r="186" spans="1:4" x14ac:dyDescent="0.25">
      <c r="A186" s="111"/>
      <c r="B186" s="125"/>
      <c r="C186" s="118" t="s">
        <v>17</v>
      </c>
      <c r="D186" s="115"/>
    </row>
    <row r="187" spans="1:4" x14ac:dyDescent="0.25">
      <c r="A187" s="111"/>
      <c r="B187" s="125"/>
      <c r="C187" s="117" t="s">
        <v>4</v>
      </c>
      <c r="D187" s="115"/>
    </row>
    <row r="188" spans="1:4" ht="69" x14ac:dyDescent="0.25">
      <c r="A188" s="111"/>
      <c r="B188" s="125"/>
      <c r="C188" s="118" t="s">
        <v>20</v>
      </c>
      <c r="D188" s="115"/>
    </row>
    <row r="189" spans="1:4" x14ac:dyDescent="0.25">
      <c r="A189" s="111"/>
      <c r="B189" s="111"/>
      <c r="C189" s="118" t="s">
        <v>5</v>
      </c>
      <c r="D189" s="113"/>
    </row>
    <row r="190" spans="1:4" x14ac:dyDescent="0.25">
      <c r="A190" s="111"/>
      <c r="B190" s="111"/>
      <c r="C190" s="46" t="s">
        <v>6</v>
      </c>
      <c r="D190" s="113"/>
    </row>
  </sheetData>
  <mergeCells count="11">
    <mergeCell ref="A31:D31"/>
    <mergeCell ref="A51:D51"/>
    <mergeCell ref="A62:D62"/>
    <mergeCell ref="A18:D18"/>
    <mergeCell ref="A75:D75"/>
    <mergeCell ref="A127:D127"/>
    <mergeCell ref="A5:D5"/>
    <mergeCell ref="C7:D7"/>
    <mergeCell ref="A8:B8"/>
    <mergeCell ref="C8:C9"/>
    <mergeCell ref="D8:D9"/>
  </mergeCells>
  <pageMargins left="0.43307086614173229" right="0.35433070866141736" top="0.43307086614173229" bottom="0.39370078740157483" header="0.31496062992125984" footer="0.15748031496062992"/>
  <pageSetup scale="80" firstPageNumber="3265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Normal="100" workbookViewId="0">
      <selection activeCell="A4" sqref="A4:F5"/>
    </sheetView>
  </sheetViews>
  <sheetFormatPr defaultRowHeight="17.25" x14ac:dyDescent="0.25"/>
  <cols>
    <col min="1" max="1" width="10.28515625" style="78" customWidth="1"/>
    <col min="2" max="2" width="14.42578125" style="78" customWidth="1"/>
    <col min="3" max="3" width="76.140625" style="79" customWidth="1"/>
    <col min="4" max="4" width="15.28515625" style="79" customWidth="1"/>
    <col min="5" max="5" width="21.42578125" style="79" customWidth="1"/>
    <col min="6" max="6" width="16.140625" style="79" customWidth="1"/>
    <col min="7" max="16384" width="9.140625" style="78"/>
  </cols>
  <sheetData>
    <row r="1" spans="1:6" x14ac:dyDescent="0.3">
      <c r="E1" s="78"/>
      <c r="F1" s="80" t="s">
        <v>223</v>
      </c>
    </row>
    <row r="2" spans="1:6" x14ac:dyDescent="0.3">
      <c r="E2" s="81" t="s">
        <v>71</v>
      </c>
      <c r="F2" s="81"/>
    </row>
    <row r="3" spans="1:6" x14ac:dyDescent="0.3">
      <c r="E3" s="81" t="s">
        <v>72</v>
      </c>
      <c r="F3" s="81"/>
    </row>
    <row r="4" spans="1:6" ht="27" customHeight="1" x14ac:dyDescent="0.25">
      <c r="A4" s="246" t="s">
        <v>126</v>
      </c>
      <c r="B4" s="246"/>
      <c r="C4" s="246"/>
      <c r="D4" s="246"/>
      <c r="E4" s="246"/>
      <c r="F4" s="246"/>
    </row>
    <row r="5" spans="1:6" ht="17.25" customHeight="1" x14ac:dyDescent="0.25">
      <c r="A5" s="246"/>
      <c r="B5" s="246"/>
      <c r="C5" s="246"/>
      <c r="D5" s="246"/>
      <c r="E5" s="246"/>
      <c r="F5" s="246"/>
    </row>
    <row r="6" spans="1:6" ht="12" customHeight="1" x14ac:dyDescent="0.25"/>
    <row r="7" spans="1:6" ht="13.5" customHeight="1" x14ac:dyDescent="0.3">
      <c r="F7" s="30" t="s">
        <v>7</v>
      </c>
    </row>
    <row r="8" spans="1:6" ht="33" customHeight="1" x14ac:dyDescent="0.25">
      <c r="A8" s="245" t="s">
        <v>127</v>
      </c>
      <c r="B8" s="245"/>
      <c r="C8" s="247" t="s">
        <v>128</v>
      </c>
      <c r="D8" s="247" t="s">
        <v>129</v>
      </c>
      <c r="E8" s="245" t="s">
        <v>130</v>
      </c>
      <c r="F8" s="245"/>
    </row>
    <row r="9" spans="1:6" ht="51.75" x14ac:dyDescent="0.25">
      <c r="A9" s="82" t="s">
        <v>131</v>
      </c>
      <c r="B9" s="82" t="s">
        <v>132</v>
      </c>
      <c r="C9" s="247"/>
      <c r="D9" s="247"/>
      <c r="E9" s="83" t="s">
        <v>133</v>
      </c>
      <c r="F9" s="83" t="s">
        <v>134</v>
      </c>
    </row>
    <row r="10" spans="1:6" x14ac:dyDescent="0.25">
      <c r="A10" s="84"/>
      <c r="B10" s="84"/>
      <c r="C10" s="85" t="s">
        <v>135</v>
      </c>
      <c r="D10" s="86">
        <f>+E10+F10</f>
        <v>503955.3</v>
      </c>
      <c r="E10" s="86">
        <f>+E12+E16</f>
        <v>476457.2</v>
      </c>
      <c r="F10" s="86">
        <f>+F12+F16</f>
        <v>27498.1</v>
      </c>
    </row>
    <row r="11" spans="1:6" x14ac:dyDescent="0.25">
      <c r="A11" s="84"/>
      <c r="B11" s="84"/>
      <c r="C11" s="35" t="s">
        <v>130</v>
      </c>
      <c r="D11" s="35"/>
      <c r="E11" s="35"/>
      <c r="F11" s="35"/>
    </row>
    <row r="12" spans="1:6" x14ac:dyDescent="0.25">
      <c r="A12" s="84"/>
      <c r="B12" s="84"/>
      <c r="C12" s="85" t="s">
        <v>137</v>
      </c>
      <c r="D12" s="86">
        <f>+D13</f>
        <v>164988.1</v>
      </c>
      <c r="E12" s="86">
        <f>+E13</f>
        <v>137490</v>
      </c>
      <c r="F12" s="86">
        <f>+F13</f>
        <v>27498.1</v>
      </c>
    </row>
    <row r="13" spans="1:6" x14ac:dyDescent="0.25">
      <c r="A13" s="35">
        <v>1190</v>
      </c>
      <c r="B13" s="84"/>
      <c r="C13" s="85" t="s">
        <v>142</v>
      </c>
      <c r="D13" s="87">
        <f>+D15</f>
        <v>164988.1</v>
      </c>
      <c r="E13" s="87">
        <f>+E15</f>
        <v>137490</v>
      </c>
      <c r="F13" s="87">
        <f>+F15</f>
        <v>27498.1</v>
      </c>
    </row>
    <row r="14" spans="1:6" x14ac:dyDescent="0.25">
      <c r="A14" s="245" t="s">
        <v>136</v>
      </c>
      <c r="B14" s="245"/>
      <c r="C14" s="245"/>
      <c r="D14" s="245"/>
      <c r="E14" s="35"/>
      <c r="F14" s="35"/>
    </row>
    <row r="15" spans="1:6" ht="86.25" x14ac:dyDescent="0.25">
      <c r="A15" s="84"/>
      <c r="B15" s="35">
        <v>11007</v>
      </c>
      <c r="C15" s="35" t="s">
        <v>141</v>
      </c>
      <c r="D15" s="87">
        <f>+E15+F15</f>
        <v>164988.1</v>
      </c>
      <c r="E15" s="87">
        <v>137490</v>
      </c>
      <c r="F15" s="87">
        <v>27498.1</v>
      </c>
    </row>
    <row r="16" spans="1:6" x14ac:dyDescent="0.25">
      <c r="A16" s="84"/>
      <c r="B16" s="84"/>
      <c r="C16" s="85" t="s">
        <v>138</v>
      </c>
      <c r="D16" s="86">
        <f>+D17</f>
        <v>338967.2</v>
      </c>
      <c r="E16" s="86">
        <f>+E17</f>
        <v>338967.2</v>
      </c>
      <c r="F16" s="86">
        <f>+F17</f>
        <v>0</v>
      </c>
    </row>
    <row r="17" spans="1:6" ht="51.75" x14ac:dyDescent="0.25">
      <c r="A17" s="35" t="s">
        <v>139</v>
      </c>
      <c r="B17" s="84"/>
      <c r="C17" s="85" t="s">
        <v>140</v>
      </c>
      <c r="D17" s="87">
        <f>+D19</f>
        <v>338967.2</v>
      </c>
      <c r="E17" s="87">
        <f>+E19</f>
        <v>338967.2</v>
      </c>
      <c r="F17" s="87">
        <f>+F19</f>
        <v>0</v>
      </c>
    </row>
    <row r="18" spans="1:6" x14ac:dyDescent="0.25">
      <c r="A18" s="245" t="s">
        <v>136</v>
      </c>
      <c r="B18" s="245"/>
      <c r="C18" s="245"/>
      <c r="D18" s="245"/>
      <c r="E18" s="35"/>
      <c r="F18" s="35"/>
    </row>
    <row r="19" spans="1:6" ht="69" x14ac:dyDescent="0.25">
      <c r="A19" s="84"/>
      <c r="B19" s="35">
        <v>31002</v>
      </c>
      <c r="C19" s="35" t="s">
        <v>143</v>
      </c>
      <c r="D19" s="87">
        <f>+E19</f>
        <v>338967.2</v>
      </c>
      <c r="E19" s="87">
        <v>338967.2</v>
      </c>
      <c r="F19" s="87">
        <v>0</v>
      </c>
    </row>
  </sheetData>
  <mergeCells count="7">
    <mergeCell ref="A18:D18"/>
    <mergeCell ref="A14:D14"/>
    <mergeCell ref="A4:F5"/>
    <mergeCell ref="A8:B8"/>
    <mergeCell ref="C8:C9"/>
    <mergeCell ref="D8:D9"/>
    <mergeCell ref="E8:F8"/>
  </mergeCells>
  <pageMargins left="0.7" right="0.7" top="0.75" bottom="0.75" header="0.3" footer="0.3"/>
  <pageSetup scale="67" orientation="portrait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D2" sqref="D2"/>
    </sheetView>
  </sheetViews>
  <sheetFormatPr defaultRowHeight="17.25" x14ac:dyDescent="0.25"/>
  <cols>
    <col min="1" max="1" width="9.140625" style="67"/>
    <col min="2" max="2" width="37" style="67" customWidth="1"/>
    <col min="3" max="3" width="21.42578125" style="67" customWidth="1"/>
    <col min="4" max="4" width="43.28515625" style="67" customWidth="1"/>
    <col min="5" max="16384" width="9.140625" style="67"/>
  </cols>
  <sheetData>
    <row r="1" spans="1:4" s="65" customFormat="1" ht="24.75" customHeight="1" x14ac:dyDescent="0.3">
      <c r="D1" s="54" t="s">
        <v>224</v>
      </c>
    </row>
    <row r="2" spans="1:4" s="65" customFormat="1" x14ac:dyDescent="0.3">
      <c r="D2" s="2" t="s">
        <v>71</v>
      </c>
    </row>
    <row r="3" spans="1:4" s="65" customFormat="1" x14ac:dyDescent="0.3">
      <c r="D3" s="2" t="s">
        <v>72</v>
      </c>
    </row>
    <row r="4" spans="1:4" s="65" customFormat="1" ht="28.5" customHeight="1" x14ac:dyDescent="0.3">
      <c r="C4" s="2"/>
    </row>
    <row r="5" spans="1:4" s="65" customFormat="1" ht="54" customHeight="1" x14ac:dyDescent="0.25">
      <c r="A5" s="240" t="s">
        <v>181</v>
      </c>
      <c r="B5" s="240"/>
      <c r="C5" s="240"/>
      <c r="D5" s="240"/>
    </row>
    <row r="6" spans="1:4" s="65" customFormat="1" x14ac:dyDescent="0.25">
      <c r="C6" s="241" t="s">
        <v>7</v>
      </c>
      <c r="D6" s="241"/>
    </row>
    <row r="7" spans="1:4" s="65" customFormat="1" ht="87.75" customHeight="1" x14ac:dyDescent="0.25">
      <c r="A7" s="254" t="s">
        <v>182</v>
      </c>
      <c r="B7" s="248" t="s">
        <v>183</v>
      </c>
      <c r="C7" s="251" t="s">
        <v>190</v>
      </c>
      <c r="D7" s="66" t="s">
        <v>189</v>
      </c>
    </row>
    <row r="8" spans="1:4" ht="51.75" x14ac:dyDescent="0.25">
      <c r="A8" s="255"/>
      <c r="B8" s="249"/>
      <c r="C8" s="252"/>
      <c r="D8" s="66" t="s">
        <v>184</v>
      </c>
    </row>
    <row r="9" spans="1:4" ht="34.5" x14ac:dyDescent="0.25">
      <c r="A9" s="256"/>
      <c r="B9" s="250"/>
      <c r="C9" s="253"/>
      <c r="D9" s="68" t="s">
        <v>185</v>
      </c>
    </row>
    <row r="10" spans="1:4" x14ac:dyDescent="0.25">
      <c r="A10" s="69"/>
      <c r="B10" s="70" t="s">
        <v>12</v>
      </c>
      <c r="C10" s="71">
        <v>0</v>
      </c>
      <c r="D10" s="71">
        <v>0</v>
      </c>
    </row>
    <row r="11" spans="1:4" x14ac:dyDescent="0.25">
      <c r="A11" s="69"/>
      <c r="B11" s="72" t="s">
        <v>186</v>
      </c>
      <c r="C11" s="71"/>
      <c r="D11" s="71"/>
    </row>
    <row r="12" spans="1:4" x14ac:dyDescent="0.25">
      <c r="A12" s="73">
        <v>6</v>
      </c>
      <c r="B12" s="74" t="s">
        <v>188</v>
      </c>
      <c r="C12" s="71">
        <v>0</v>
      </c>
      <c r="D12" s="71">
        <v>0</v>
      </c>
    </row>
    <row r="13" spans="1:4" x14ac:dyDescent="0.25">
      <c r="A13" s="75"/>
      <c r="B13" s="76" t="s">
        <v>186</v>
      </c>
      <c r="C13" s="71"/>
      <c r="D13" s="71"/>
    </row>
    <row r="14" spans="1:4" x14ac:dyDescent="0.25">
      <c r="A14" s="77">
        <v>6.1</v>
      </c>
      <c r="B14" s="74" t="s">
        <v>187</v>
      </c>
      <c r="C14" s="71">
        <v>-187571</v>
      </c>
      <c r="D14" s="71">
        <v>-187571</v>
      </c>
    </row>
    <row r="15" spans="1:4" x14ac:dyDescent="0.25">
      <c r="A15" s="77">
        <v>6.1</v>
      </c>
      <c r="B15" s="74" t="s">
        <v>187</v>
      </c>
      <c r="C15" s="71">
        <v>134579.1</v>
      </c>
      <c r="D15" s="71">
        <v>134579.1</v>
      </c>
    </row>
  </sheetData>
  <mergeCells count="5">
    <mergeCell ref="B7:B9"/>
    <mergeCell ref="C7:C9"/>
    <mergeCell ref="A5:D5"/>
    <mergeCell ref="C6:D6"/>
    <mergeCell ref="A7:A9"/>
  </mergeCells>
  <pageMargins left="0.7" right="0.7" top="0.75" bottom="0.75" header="0.3" footer="0.3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2" zoomScaleNormal="100" workbookViewId="0">
      <selection activeCell="G2" sqref="G2"/>
    </sheetView>
  </sheetViews>
  <sheetFormatPr defaultColWidth="8.85546875" defaultRowHeight="17.25" x14ac:dyDescent="0.3"/>
  <cols>
    <col min="1" max="1" width="13.7109375" style="55" customWidth="1"/>
    <col min="2" max="2" width="16.85546875" style="55" customWidth="1"/>
    <col min="3" max="3" width="49.140625" style="55" customWidth="1"/>
    <col min="4" max="4" width="20.28515625" style="55" customWidth="1"/>
    <col min="5" max="5" width="22.42578125" style="55" customWidth="1"/>
    <col min="6" max="6" width="23.5703125" style="55" customWidth="1"/>
    <col min="7" max="8" width="20.28515625" style="55" customWidth="1"/>
    <col min="9" max="16384" width="8.85546875" style="55"/>
  </cols>
  <sheetData>
    <row r="1" spans="1:9" ht="30.75" customHeight="1" x14ac:dyDescent="0.3">
      <c r="D1" s="56"/>
      <c r="E1" s="56"/>
      <c r="F1" s="56"/>
      <c r="G1" s="54" t="s">
        <v>225</v>
      </c>
    </row>
    <row r="2" spans="1:9" x14ac:dyDescent="0.3">
      <c r="F2" s="56"/>
      <c r="G2" s="2" t="s">
        <v>71</v>
      </c>
    </row>
    <row r="3" spans="1:9" ht="18" customHeight="1" x14ac:dyDescent="0.3">
      <c r="F3" s="64"/>
      <c r="G3" s="2" t="s">
        <v>72</v>
      </c>
    </row>
    <row r="5" spans="1:9" ht="34.15" customHeight="1" x14ac:dyDescent="0.3">
      <c r="A5" s="257" t="s">
        <v>191</v>
      </c>
      <c r="B5" s="257"/>
      <c r="C5" s="257"/>
      <c r="D5" s="257"/>
      <c r="E5" s="257"/>
      <c r="F5" s="257"/>
      <c r="G5" s="257"/>
      <c r="H5" s="257"/>
    </row>
    <row r="6" spans="1:9" x14ac:dyDescent="0.3">
      <c r="H6" s="18" t="s">
        <v>7</v>
      </c>
    </row>
    <row r="7" spans="1:9" ht="119.25" customHeight="1" x14ac:dyDescent="0.3">
      <c r="A7" s="258" t="s">
        <v>8</v>
      </c>
      <c r="B7" s="258"/>
      <c r="C7" s="57" t="s">
        <v>192</v>
      </c>
      <c r="D7" s="45" t="s">
        <v>193</v>
      </c>
      <c r="E7" s="45" t="s">
        <v>194</v>
      </c>
      <c r="F7" s="45" t="s">
        <v>195</v>
      </c>
      <c r="G7" s="45" t="s">
        <v>196</v>
      </c>
      <c r="H7" s="45" t="s">
        <v>197</v>
      </c>
    </row>
    <row r="8" spans="1:9" ht="33" customHeight="1" x14ac:dyDescent="0.3">
      <c r="A8" s="45" t="s">
        <v>198</v>
      </c>
      <c r="B8" s="45" t="s">
        <v>199</v>
      </c>
      <c r="C8" s="43" t="s">
        <v>12</v>
      </c>
      <c r="D8" s="41">
        <f>+D10+D13+D16+D22</f>
        <v>33000</v>
      </c>
      <c r="E8" s="41">
        <f>+E10+E13+E16+E22</f>
        <v>-13130490.4</v>
      </c>
      <c r="F8" s="41">
        <f>+F10+F13+F16+F22</f>
        <v>756726.3</v>
      </c>
      <c r="G8" s="41">
        <f>+G10+G13+G16+G22</f>
        <v>0</v>
      </c>
      <c r="H8" s="41">
        <f>+H10+H13+H16+H22</f>
        <v>12406764.1</v>
      </c>
    </row>
    <row r="9" spans="1:9" x14ac:dyDescent="0.3">
      <c r="A9" s="57"/>
      <c r="B9" s="57"/>
      <c r="C9" s="57" t="s">
        <v>186</v>
      </c>
      <c r="D9" s="58"/>
      <c r="E9" s="58"/>
      <c r="F9" s="58"/>
      <c r="G9" s="58"/>
      <c r="H9" s="58"/>
    </row>
    <row r="10" spans="1:9" s="51" customFormat="1" ht="24.75" customHeight="1" x14ac:dyDescent="0.25">
      <c r="A10" s="45"/>
      <c r="B10" s="42"/>
      <c r="C10" s="42" t="s">
        <v>206</v>
      </c>
      <c r="D10" s="50">
        <f>+D12</f>
        <v>33000</v>
      </c>
      <c r="E10" s="50">
        <f>+E12</f>
        <v>0</v>
      </c>
      <c r="F10" s="50">
        <f>+F12</f>
        <v>0</v>
      </c>
      <c r="G10" s="50">
        <f>+G12</f>
        <v>0</v>
      </c>
      <c r="H10" s="50">
        <f>+H12</f>
        <v>33000</v>
      </c>
      <c r="I10" s="52"/>
    </row>
    <row r="11" spans="1:9" s="51" customFormat="1" ht="21.75" customHeight="1" x14ac:dyDescent="0.25">
      <c r="A11" s="45"/>
      <c r="B11" s="45"/>
      <c r="C11" s="46" t="s">
        <v>186</v>
      </c>
      <c r="D11" s="53"/>
      <c r="E11" s="53"/>
      <c r="F11" s="53"/>
      <c r="G11" s="53"/>
      <c r="H11" s="53"/>
      <c r="I11" s="52"/>
    </row>
    <row r="12" spans="1:9" s="51" customFormat="1" ht="65.25" customHeight="1" x14ac:dyDescent="0.25">
      <c r="A12" s="43">
        <v>1136</v>
      </c>
      <c r="B12" s="43">
        <v>31005</v>
      </c>
      <c r="C12" s="47" t="s">
        <v>155</v>
      </c>
      <c r="D12" s="48">
        <f>SUM(E12:H12)</f>
        <v>33000</v>
      </c>
      <c r="E12" s="48">
        <v>0</v>
      </c>
      <c r="F12" s="48">
        <v>0</v>
      </c>
      <c r="G12" s="41">
        <v>0</v>
      </c>
      <c r="H12" s="41">
        <v>33000</v>
      </c>
      <c r="I12" s="52"/>
    </row>
    <row r="13" spans="1:9" ht="62.25" customHeight="1" x14ac:dyDescent="0.3">
      <c r="A13" s="57"/>
      <c r="B13" s="57"/>
      <c r="C13" s="42" t="s">
        <v>200</v>
      </c>
      <c r="D13" s="41">
        <f>SUM(D15)</f>
        <v>0</v>
      </c>
      <c r="E13" s="41">
        <f>+E15</f>
        <v>-756726.3</v>
      </c>
      <c r="F13" s="41">
        <f>+F15</f>
        <v>756726.3</v>
      </c>
      <c r="G13" s="41">
        <f>+G15</f>
        <v>0</v>
      </c>
      <c r="H13" s="41">
        <f>+H15</f>
        <v>0</v>
      </c>
    </row>
    <row r="14" spans="1:9" ht="24" customHeight="1" x14ac:dyDescent="0.3">
      <c r="A14" s="57"/>
      <c r="B14" s="57"/>
      <c r="C14" s="57" t="s">
        <v>186</v>
      </c>
      <c r="D14" s="41"/>
      <c r="E14" s="41"/>
      <c r="F14" s="41"/>
      <c r="G14" s="41"/>
      <c r="H14" s="58"/>
    </row>
    <row r="15" spans="1:9" ht="48.75" customHeight="1" x14ac:dyDescent="0.3">
      <c r="A15" s="43">
        <v>1072</v>
      </c>
      <c r="B15" s="43">
        <v>31010</v>
      </c>
      <c r="C15" s="44" t="s">
        <v>201</v>
      </c>
      <c r="D15" s="41">
        <f>SUM(E15:H15)</f>
        <v>0</v>
      </c>
      <c r="E15" s="41">
        <v>-756726.3</v>
      </c>
      <c r="F15" s="41">
        <v>756726.3</v>
      </c>
      <c r="G15" s="41"/>
      <c r="H15" s="41"/>
    </row>
    <row r="16" spans="1:9" ht="27.75" customHeight="1" x14ac:dyDescent="0.3">
      <c r="A16" s="45"/>
      <c r="B16" s="42"/>
      <c r="C16" s="42" t="s">
        <v>202</v>
      </c>
      <c r="D16" s="59">
        <f>+D18</f>
        <v>0</v>
      </c>
      <c r="E16" s="59">
        <f>+E18</f>
        <v>0</v>
      </c>
      <c r="F16" s="59">
        <f>+F18</f>
        <v>0</v>
      </c>
      <c r="G16" s="59">
        <f>+G18</f>
        <v>0</v>
      </c>
      <c r="H16" s="59">
        <f>+H18</f>
        <v>0</v>
      </c>
    </row>
    <row r="17" spans="1:8" ht="30.75" customHeight="1" x14ac:dyDescent="0.3">
      <c r="A17" s="45"/>
      <c r="B17" s="45"/>
      <c r="C17" s="46" t="s">
        <v>186</v>
      </c>
      <c r="D17" s="60"/>
      <c r="E17" s="60"/>
      <c r="F17" s="60"/>
      <c r="G17" s="60"/>
      <c r="H17" s="60"/>
    </row>
    <row r="18" spans="1:8" ht="39.75" customHeight="1" x14ac:dyDescent="0.3">
      <c r="A18" s="43">
        <v>1180</v>
      </c>
      <c r="B18" s="43">
        <v>31004</v>
      </c>
      <c r="C18" s="47" t="s">
        <v>203</v>
      </c>
      <c r="D18" s="59">
        <f>SUM(D20:D21)</f>
        <v>0</v>
      </c>
      <c r="E18" s="59">
        <f>SUM(E20:E21)</f>
        <v>0</v>
      </c>
      <c r="F18" s="59">
        <f>SUM(F20:F21)</f>
        <v>0</v>
      </c>
      <c r="G18" s="59">
        <f>SUM(G20:G21)</f>
        <v>0</v>
      </c>
      <c r="H18" s="59">
        <f>SUM(H20:H21)</f>
        <v>0</v>
      </c>
    </row>
    <row r="19" spans="1:8" ht="25.5" customHeight="1" x14ac:dyDescent="0.3">
      <c r="A19" s="61"/>
      <c r="B19" s="61"/>
      <c r="C19" s="45" t="s">
        <v>186</v>
      </c>
      <c r="D19" s="60"/>
      <c r="E19" s="60"/>
      <c r="F19" s="60"/>
      <c r="G19" s="60"/>
      <c r="H19" s="60"/>
    </row>
    <row r="20" spans="1:8" ht="74.25" customHeight="1" x14ac:dyDescent="0.3">
      <c r="A20" s="61"/>
      <c r="B20" s="61"/>
      <c r="C20" s="46" t="s">
        <v>204</v>
      </c>
      <c r="D20" s="48">
        <f>SUM(E20:H20)</f>
        <v>-20404.5</v>
      </c>
      <c r="E20" s="48"/>
      <c r="F20" s="48">
        <v>-20404.5</v>
      </c>
      <c r="G20" s="41"/>
      <c r="H20" s="41"/>
    </row>
    <row r="21" spans="1:8" ht="99" customHeight="1" x14ac:dyDescent="0.3">
      <c r="A21" s="61"/>
      <c r="B21" s="61"/>
      <c r="C21" s="49" t="s">
        <v>205</v>
      </c>
      <c r="D21" s="48">
        <f>SUM(E21:H21)</f>
        <v>20404.5</v>
      </c>
      <c r="E21" s="48"/>
      <c r="F21" s="48">
        <v>20404.5</v>
      </c>
      <c r="G21" s="41"/>
      <c r="H21" s="41"/>
    </row>
    <row r="22" spans="1:8" ht="27.75" customHeight="1" x14ac:dyDescent="0.3">
      <c r="A22" s="43"/>
      <c r="B22" s="42"/>
      <c r="C22" s="42" t="s">
        <v>207</v>
      </c>
      <c r="D22" s="62">
        <f>+D24</f>
        <v>0</v>
      </c>
      <c r="E22" s="62">
        <f>+E24</f>
        <v>-12373764.1</v>
      </c>
      <c r="F22" s="62">
        <f>+F24</f>
        <v>0</v>
      </c>
      <c r="G22" s="62">
        <f>+G24</f>
        <v>0</v>
      </c>
      <c r="H22" s="62">
        <f>+H24</f>
        <v>12373764.1</v>
      </c>
    </row>
    <row r="23" spans="1:8" ht="30.75" customHeight="1" x14ac:dyDescent="0.3">
      <c r="A23" s="45"/>
      <c r="B23" s="45"/>
      <c r="C23" s="46" t="s">
        <v>186</v>
      </c>
      <c r="D23" s="60"/>
      <c r="E23" s="60"/>
      <c r="F23" s="60"/>
      <c r="G23" s="60"/>
      <c r="H23" s="60"/>
    </row>
    <row r="24" spans="1:8" ht="39.75" customHeight="1" x14ac:dyDescent="0.3">
      <c r="A24" s="43">
        <v>1169</v>
      </c>
      <c r="B24" s="43">
        <v>31001</v>
      </c>
      <c r="C24" s="47" t="s">
        <v>208</v>
      </c>
      <c r="D24" s="62">
        <f>SUM(D26:D27)</f>
        <v>0</v>
      </c>
      <c r="E24" s="62">
        <v>-12373764.1</v>
      </c>
      <c r="F24" s="62">
        <f>SUM(F26:F27)</f>
        <v>0</v>
      </c>
      <c r="G24" s="62">
        <f>SUM(G26:G27)</f>
        <v>0</v>
      </c>
      <c r="H24" s="62">
        <v>12373764.1</v>
      </c>
    </row>
    <row r="25" spans="1:8" x14ac:dyDescent="0.3">
      <c r="H25" s="63"/>
    </row>
  </sheetData>
  <mergeCells count="2">
    <mergeCell ref="A5:H5"/>
    <mergeCell ref="A7:B7"/>
  </mergeCells>
  <pageMargins left="0.2" right="0.2" top="0.25" bottom="0.25" header="0.17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13.1</vt:lpstr>
      <vt:lpstr>13.2</vt:lpstr>
      <vt:lpstr>13.3</vt:lpstr>
      <vt:lpstr>13.4</vt:lpstr>
      <vt:lpstr>13.5</vt:lpstr>
      <vt:lpstr>13.6</vt:lpstr>
      <vt:lpstr>13.7</vt:lpstr>
      <vt:lpstr>13.8</vt:lpstr>
      <vt:lpstr>13.9</vt:lpstr>
      <vt:lpstr>'13.1'!Print_Area</vt:lpstr>
      <vt:lpstr>'13.2'!Print_Area</vt:lpstr>
      <vt:lpstr>'13.3'!Print_Area</vt:lpstr>
      <vt:lpstr>'13.4'!Print_Area</vt:lpstr>
      <vt:lpstr>'13.5'!Print_Area</vt:lpstr>
      <vt:lpstr>'13.6'!Print_Area</vt:lpstr>
      <vt:lpstr>'13.7'!Print_Area</vt:lpstr>
      <vt:lpstr>'13.9'!Print_Area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Armine Vardanyan</dc:creator>
  <cp:lastModifiedBy>Artak Karapetyan</cp:lastModifiedBy>
  <cp:lastPrinted>2022-12-29T05:22:12Z</cp:lastPrinted>
  <dcterms:created xsi:type="dcterms:W3CDTF">2018-12-09T10:04:10Z</dcterms:created>
  <dcterms:modified xsi:type="dcterms:W3CDTF">2022-12-29T06:12:53Z</dcterms:modified>
</cp:coreProperties>
</file>