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23250" windowHeight="9180"/>
  </bookViews>
  <sheets>
    <sheet name="Հավելված 1 " sheetId="16" r:id="rId1"/>
    <sheet name="Հավելված 2" sheetId="8" r:id="rId2"/>
    <sheet name="Հավելված 3" sheetId="10" r:id="rId3"/>
  </sheets>
  <calcPr calcId="144525"/>
</workbook>
</file>

<file path=xl/calcChain.xml><?xml version="1.0" encoding="utf-8"?>
<calcChain xmlns="http://schemas.openxmlformats.org/spreadsheetml/2006/main">
  <c r="D233" i="10" l="1"/>
  <c r="D225" i="10"/>
  <c r="D205" i="10"/>
  <c r="D172" i="10"/>
  <c r="D169" i="10"/>
  <c r="D166" i="10"/>
  <c r="D165" i="10"/>
  <c r="D159" i="10"/>
  <c r="D158" i="10"/>
  <c r="D157" i="10"/>
  <c r="D156" i="10"/>
  <c r="D152" i="10"/>
  <c r="D147" i="10"/>
  <c r="D146" i="10"/>
  <c r="D142" i="10"/>
  <c r="D129" i="10"/>
  <c r="D130" i="10"/>
  <c r="D131" i="10"/>
  <c r="D128" i="10"/>
  <c r="F126" i="10"/>
  <c r="D126" i="10"/>
  <c r="E126" i="10"/>
  <c r="E124" i="10"/>
  <c r="E120" i="10"/>
  <c r="D111" i="10"/>
  <c r="D107" i="10"/>
  <c r="D106" i="10"/>
  <c r="D103" i="10"/>
  <c r="D100" i="10"/>
  <c r="D102" i="10"/>
  <c r="D97" i="10"/>
  <c r="D96" i="10"/>
  <c r="D93" i="10"/>
  <c r="D83" i="10"/>
  <c r="D82" i="10"/>
  <c r="D79" i="10"/>
  <c r="D81" i="10"/>
  <c r="D78" i="10"/>
  <c r="D75" i="10"/>
  <c r="D77" i="10"/>
  <c r="D45" i="10"/>
  <c r="D43" i="10"/>
  <c r="E24" i="10"/>
  <c r="D24" i="10"/>
  <c r="D23" i="10"/>
  <c r="E19" i="10"/>
  <c r="D19" i="10"/>
  <c r="D176" i="10"/>
  <c r="D140" i="10"/>
  <c r="D141" i="10"/>
  <c r="D143" i="10"/>
  <c r="D112" i="10"/>
  <c r="D190" i="10"/>
  <c r="D153" i="10"/>
  <c r="F240" i="8"/>
  <c r="G176" i="8"/>
  <c r="F140" i="16"/>
  <c r="D128" i="16"/>
  <c r="D122" i="16"/>
  <c r="D123" i="16"/>
  <c r="D124" i="16"/>
  <c r="D117" i="16"/>
  <c r="D114" i="16"/>
  <c r="D99" i="16"/>
  <c r="D118" i="16"/>
  <c r="D110" i="16"/>
  <c r="D82" i="16"/>
  <c r="D53" i="16"/>
  <c r="D54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E32" i="16"/>
  <c r="D32" i="16"/>
  <c r="D29" i="16"/>
  <c r="D27" i="16"/>
  <c r="D34" i="16"/>
  <c r="D26" i="16"/>
  <c r="D21" i="16"/>
  <c r="G15" i="8"/>
  <c r="D145" i="16"/>
  <c r="D23" i="16"/>
  <c r="E19" i="16"/>
  <c r="D19" i="16"/>
  <c r="E24" i="16"/>
  <c r="D24" i="16"/>
  <c r="G269" i="8"/>
  <c r="F91" i="16"/>
  <c r="E140" i="16"/>
  <c r="F186" i="10"/>
  <c r="D186" i="10"/>
  <c r="D188" i="10"/>
  <c r="D44" i="10"/>
  <c r="G250" i="8"/>
  <c r="F250" i="8"/>
  <c r="G246" i="8"/>
  <c r="F246" i="8"/>
  <c r="G219" i="8"/>
  <c r="D189" i="10"/>
  <c r="G156" i="8"/>
  <c r="F27" i="8"/>
  <c r="E119" i="16"/>
  <c r="F178" i="8"/>
  <c r="F135" i="16"/>
  <c r="E135" i="16"/>
  <c r="D135" i="16"/>
  <c r="E130" i="16"/>
  <c r="D130" i="16"/>
  <c r="E125" i="16"/>
  <c r="D125" i="16"/>
  <c r="E114" i="16"/>
  <c r="E107" i="16"/>
  <c r="D107" i="16"/>
  <c r="E104" i="16"/>
  <c r="E99" i="16"/>
  <c r="D104" i="16"/>
  <c r="F101" i="16"/>
  <c r="E101" i="16"/>
  <c r="D101" i="16"/>
  <c r="D94" i="16"/>
  <c r="D91" i="16"/>
  <c r="F64" i="16"/>
  <c r="F14" i="16"/>
  <c r="E91" i="16"/>
  <c r="E79" i="16"/>
  <c r="D79" i="16"/>
  <c r="E64" i="16"/>
  <c r="F76" i="16"/>
  <c r="E76" i="16"/>
  <c r="D76" i="16"/>
  <c r="E73" i="16"/>
  <c r="D73" i="16"/>
  <c r="E70" i="16"/>
  <c r="D70" i="16"/>
  <c r="E67" i="16"/>
  <c r="D67" i="16"/>
  <c r="E58" i="16"/>
  <c r="D58" i="16"/>
  <c r="D55" i="16"/>
  <c r="E55" i="16"/>
  <c r="E50" i="16"/>
  <c r="E48" i="16"/>
  <c r="D50" i="16"/>
  <c r="D48" i="16"/>
  <c r="D22" i="16"/>
  <c r="E144" i="10"/>
  <c r="D144" i="10"/>
  <c r="D122" i="10"/>
  <c r="F197" i="10"/>
  <c r="D197" i="10"/>
  <c r="D110" i="10"/>
  <c r="E90" i="10"/>
  <c r="D90" i="10"/>
  <c r="D88" i="10"/>
  <c r="E63" i="10"/>
  <c r="F310" i="8"/>
  <c r="G34" i="8"/>
  <c r="F34" i="8"/>
  <c r="G309" i="8"/>
  <c r="G307" i="8"/>
  <c r="G117" i="8"/>
  <c r="H117" i="8"/>
  <c r="F117" i="8"/>
  <c r="E108" i="10"/>
  <c r="G23" i="8"/>
  <c r="G13" i="8"/>
  <c r="F23" i="8"/>
  <c r="F206" i="10"/>
  <c r="D206" i="10"/>
  <c r="F212" i="10"/>
  <c r="D212" i="10"/>
  <c r="D211" i="10"/>
  <c r="D210" i="10"/>
  <c r="D209" i="10"/>
  <c r="D208" i="10"/>
  <c r="D199" i="10"/>
  <c r="D200" i="10"/>
  <c r="D201" i="10"/>
  <c r="D202" i="10"/>
  <c r="D196" i="10"/>
  <c r="D194" i="10"/>
  <c r="D193" i="10"/>
  <c r="E195" i="10"/>
  <c r="D195" i="10"/>
  <c r="E191" i="10"/>
  <c r="D191" i="10"/>
  <c r="F191" i="10"/>
  <c r="F181" i="10"/>
  <c r="D181" i="10"/>
  <c r="D183" i="10"/>
  <c r="D185" i="10"/>
  <c r="D184" i="10"/>
  <c r="D175" i="10"/>
  <c r="D92" i="10"/>
  <c r="D66" i="10"/>
  <c r="D67" i="10"/>
  <c r="D68" i="10"/>
  <c r="D69" i="10"/>
  <c r="D70" i="10"/>
  <c r="D71" i="10"/>
  <c r="D72" i="10"/>
  <c r="D65" i="10"/>
  <c r="E59" i="10"/>
  <c r="D59" i="10"/>
  <c r="D62" i="10"/>
  <c r="D61" i="10"/>
  <c r="D58" i="10"/>
  <c r="E46" i="10"/>
  <c r="D46" i="10"/>
  <c r="D49" i="10"/>
  <c r="D50" i="10"/>
  <c r="D51" i="10"/>
  <c r="D52" i="10"/>
  <c r="D53" i="10"/>
  <c r="D54" i="10"/>
  <c r="D55" i="10"/>
  <c r="D48" i="10"/>
  <c r="D35" i="10"/>
  <c r="D36" i="10"/>
  <c r="D37" i="10"/>
  <c r="D38" i="10"/>
  <c r="D39" i="10"/>
  <c r="D40" i="10"/>
  <c r="D34" i="10"/>
  <c r="E32" i="10"/>
  <c r="E30" i="10"/>
  <c r="D30" i="10"/>
  <c r="D22" i="10"/>
  <c r="D21" i="10"/>
  <c r="E17" i="10"/>
  <c r="F311" i="8"/>
  <c r="H262" i="8"/>
  <c r="F218" i="8"/>
  <c r="F224" i="8"/>
  <c r="F223" i="8"/>
  <c r="F184" i="8"/>
  <c r="H162" i="8"/>
  <c r="H145" i="8"/>
  <c r="F145" i="8"/>
  <c r="G162" i="8"/>
  <c r="F162" i="8"/>
  <c r="F164" i="8"/>
  <c r="H147" i="8"/>
  <c r="G147" i="8"/>
  <c r="F149" i="8"/>
  <c r="F119" i="8"/>
  <c r="F111" i="8"/>
  <c r="F110" i="8"/>
  <c r="F109" i="8"/>
  <c r="F107" i="8"/>
  <c r="F108" i="8"/>
  <c r="H104" i="8"/>
  <c r="F104" i="8"/>
  <c r="H92" i="8"/>
  <c r="F103" i="8"/>
  <c r="F102" i="8"/>
  <c r="F101" i="8"/>
  <c r="F100" i="8"/>
  <c r="G98" i="8"/>
  <c r="H98" i="8"/>
  <c r="F98" i="8"/>
  <c r="H15" i="8"/>
  <c r="F15" i="8"/>
  <c r="F16" i="8"/>
  <c r="F88" i="8"/>
  <c r="F91" i="8"/>
  <c r="G89" i="8"/>
  <c r="F89" i="8"/>
  <c r="G86" i="8"/>
  <c r="F86" i="8"/>
  <c r="H89" i="8"/>
  <c r="H86" i="8"/>
  <c r="F75" i="8"/>
  <c r="F78" i="8"/>
  <c r="F79" i="8"/>
  <c r="F82" i="8"/>
  <c r="F85" i="8"/>
  <c r="G83" i="8"/>
  <c r="F83" i="8"/>
  <c r="G80" i="8"/>
  <c r="F80" i="8"/>
  <c r="G76" i="8"/>
  <c r="G73" i="8"/>
  <c r="H83" i="8"/>
  <c r="H80" i="8"/>
  <c r="H76" i="8"/>
  <c r="F76" i="8"/>
  <c r="H73" i="8"/>
  <c r="F73" i="8"/>
  <c r="D27" i="10"/>
  <c r="E27" i="10"/>
  <c r="E41" i="10"/>
  <c r="D41" i="10"/>
  <c r="E56" i="10"/>
  <c r="D56" i="10"/>
  <c r="D63" i="10"/>
  <c r="E75" i="10"/>
  <c r="E73" i="10"/>
  <c r="E79" i="10"/>
  <c r="E83" i="10"/>
  <c r="D94" i="10"/>
  <c r="E94" i="10"/>
  <c r="E100" i="10"/>
  <c r="D104" i="10"/>
  <c r="E104" i="10"/>
  <c r="F114" i="10"/>
  <c r="F124" i="10"/>
  <c r="D124" i="10"/>
  <c r="F120" i="10"/>
  <c r="D134" i="10"/>
  <c r="E134" i="10"/>
  <c r="E138" i="10"/>
  <c r="D138" i="10"/>
  <c r="E132" i="10"/>
  <c r="D132" i="10"/>
  <c r="E150" i="10"/>
  <c r="E154" i="10"/>
  <c r="E148" i="10"/>
  <c r="D148" i="10"/>
  <c r="D154" i="10"/>
  <c r="E160" i="10"/>
  <c r="D160" i="10"/>
  <c r="E163" i="10"/>
  <c r="D163" i="10"/>
  <c r="E167" i="10"/>
  <c r="D167" i="10"/>
  <c r="E170" i="10"/>
  <c r="D170" i="10"/>
  <c r="E173" i="10"/>
  <c r="D173" i="10"/>
  <c r="D203" i="10"/>
  <c r="F203" i="10"/>
  <c r="D217" i="10"/>
  <c r="F217" i="10"/>
  <c r="F215" i="10"/>
  <c r="D215" i="10"/>
  <c r="D222" i="10"/>
  <c r="F225" i="10"/>
  <c r="F222" i="10"/>
  <c r="D230" i="10"/>
  <c r="F230" i="10"/>
  <c r="F233" i="10"/>
  <c r="F17" i="8"/>
  <c r="F18" i="8"/>
  <c r="G19" i="8"/>
  <c r="H19" i="8"/>
  <c r="F19" i="8"/>
  <c r="F21" i="8"/>
  <c r="F22" i="8"/>
  <c r="H23" i="8"/>
  <c r="H13" i="8"/>
  <c r="F25" i="8"/>
  <c r="F26" i="8"/>
  <c r="G28" i="8"/>
  <c r="F28" i="8"/>
  <c r="H28" i="8"/>
  <c r="F30" i="8"/>
  <c r="G31" i="8"/>
  <c r="H31" i="8"/>
  <c r="F31" i="8"/>
  <c r="F33" i="8"/>
  <c r="F36" i="8"/>
  <c r="G37" i="8"/>
  <c r="H37" i="8"/>
  <c r="F37" i="8"/>
  <c r="F39" i="8"/>
  <c r="G42" i="8"/>
  <c r="G40" i="8"/>
  <c r="H42" i="8"/>
  <c r="H40" i="8"/>
  <c r="F40" i="8"/>
  <c r="F42" i="8"/>
  <c r="F44" i="8"/>
  <c r="F45" i="8"/>
  <c r="F46" i="8"/>
  <c r="F47" i="8"/>
  <c r="G50" i="8"/>
  <c r="G48" i="8"/>
  <c r="F48" i="8"/>
  <c r="F50" i="8"/>
  <c r="H50" i="8"/>
  <c r="F52" i="8"/>
  <c r="G53" i="8"/>
  <c r="H53" i="8"/>
  <c r="H48" i="8"/>
  <c r="F53" i="8"/>
  <c r="F55" i="8"/>
  <c r="G56" i="8"/>
  <c r="H56" i="8"/>
  <c r="F56" i="8"/>
  <c r="F58" i="8"/>
  <c r="G59" i="8"/>
  <c r="F59" i="8"/>
  <c r="H59" i="8"/>
  <c r="F61" i="8"/>
  <c r="F62" i="8"/>
  <c r="G63" i="8"/>
  <c r="H63" i="8"/>
  <c r="F63" i="8"/>
  <c r="F65" i="8"/>
  <c r="F68" i="8"/>
  <c r="G68" i="8"/>
  <c r="H68" i="8"/>
  <c r="G94" i="8"/>
  <c r="F94" i="8"/>
  <c r="H94" i="8"/>
  <c r="F96" i="8"/>
  <c r="F97" i="8"/>
  <c r="G104" i="8"/>
  <c r="F106" i="8"/>
  <c r="G112" i="8"/>
  <c r="H112" i="8"/>
  <c r="F112" i="8"/>
  <c r="F114" i="8"/>
  <c r="F115" i="8"/>
  <c r="F116" i="8"/>
  <c r="F120" i="8"/>
  <c r="F121" i="8"/>
  <c r="F122" i="8"/>
  <c r="F123" i="8"/>
  <c r="G124" i="8"/>
  <c r="H124" i="8"/>
  <c r="F124" i="8"/>
  <c r="F126" i="8"/>
  <c r="G127" i="8"/>
  <c r="F127" i="8"/>
  <c r="H127" i="8"/>
  <c r="F128" i="8"/>
  <c r="F129" i="8"/>
  <c r="F130" i="8"/>
  <c r="F131" i="8"/>
  <c r="F132" i="8"/>
  <c r="G133" i="8"/>
  <c r="F133" i="8"/>
  <c r="H133" i="8"/>
  <c r="F135" i="8"/>
  <c r="F136" i="8"/>
  <c r="F137" i="8"/>
  <c r="F138" i="8"/>
  <c r="F139" i="8"/>
  <c r="F140" i="8"/>
  <c r="F141" i="8"/>
  <c r="F142" i="8"/>
  <c r="G142" i="8"/>
  <c r="H150" i="8"/>
  <c r="F150" i="8"/>
  <c r="F152" i="8"/>
  <c r="G153" i="8"/>
  <c r="F153" i="8"/>
  <c r="G145" i="8"/>
  <c r="H153" i="8"/>
  <c r="F155" i="8"/>
  <c r="H156" i="8"/>
  <c r="F156" i="8"/>
  <c r="F158" i="8"/>
  <c r="G159" i="8"/>
  <c r="H159" i="8"/>
  <c r="F159" i="8"/>
  <c r="F161" i="8"/>
  <c r="G167" i="8"/>
  <c r="G165" i="8"/>
  <c r="H167" i="8"/>
  <c r="F169" i="8"/>
  <c r="G170" i="8"/>
  <c r="H170" i="8"/>
  <c r="F170" i="8"/>
  <c r="F172" i="8"/>
  <c r="G173" i="8"/>
  <c r="H173" i="8"/>
  <c r="F173" i="8"/>
  <c r="F175" i="8"/>
  <c r="H176" i="8"/>
  <c r="F176" i="8"/>
  <c r="G179" i="8"/>
  <c r="F179" i="8"/>
  <c r="H179" i="8"/>
  <c r="F181" i="8"/>
  <c r="G182" i="8"/>
  <c r="H182" i="8"/>
  <c r="F182" i="8"/>
  <c r="G187" i="8"/>
  <c r="G185" i="8"/>
  <c r="H187" i="8"/>
  <c r="H185" i="8"/>
  <c r="F189" i="8"/>
  <c r="F190" i="8"/>
  <c r="F191" i="8"/>
  <c r="G192" i="8"/>
  <c r="H192" i="8"/>
  <c r="F192" i="8"/>
  <c r="F194" i="8"/>
  <c r="F195" i="8"/>
  <c r="F196" i="8"/>
  <c r="F197" i="8"/>
  <c r="G198" i="8"/>
  <c r="F198" i="8"/>
  <c r="H198" i="8"/>
  <c r="F200" i="8"/>
  <c r="F201" i="8"/>
  <c r="F202" i="8"/>
  <c r="F203" i="8"/>
  <c r="G204" i="8"/>
  <c r="H204" i="8"/>
  <c r="F204" i="8"/>
  <c r="F206" i="8"/>
  <c r="G207" i="8"/>
  <c r="F209" i="8"/>
  <c r="H207" i="8"/>
  <c r="F207" i="8"/>
  <c r="G210" i="8"/>
  <c r="H210" i="8"/>
  <c r="F210" i="8"/>
  <c r="F212" i="8"/>
  <c r="F213" i="8"/>
  <c r="G216" i="8"/>
  <c r="G214" i="8"/>
  <c r="H216" i="8"/>
  <c r="H214" i="8"/>
  <c r="H219" i="8"/>
  <c r="F219" i="8"/>
  <c r="F221" i="8"/>
  <c r="F222" i="8"/>
  <c r="F225" i="8"/>
  <c r="F226" i="8"/>
  <c r="F227" i="8"/>
  <c r="G228" i="8"/>
  <c r="H230" i="8"/>
  <c r="H228" i="8"/>
  <c r="F231" i="8"/>
  <c r="F232" i="8"/>
  <c r="G233" i="8"/>
  <c r="H233" i="8"/>
  <c r="F233" i="8"/>
  <c r="F235" i="8"/>
  <c r="F236" i="8"/>
  <c r="F237" i="8"/>
  <c r="G238" i="8"/>
  <c r="H238" i="8"/>
  <c r="F238" i="8"/>
  <c r="G241" i="8"/>
  <c r="H241" i="8"/>
  <c r="F241" i="8"/>
  <c r="F243" i="8"/>
  <c r="H246" i="8"/>
  <c r="H244" i="8"/>
  <c r="F248" i="8"/>
  <c r="F249" i="8"/>
  <c r="H250" i="8"/>
  <c r="F252" i="8"/>
  <c r="F253" i="8"/>
  <c r="G254" i="8"/>
  <c r="F254" i="8"/>
  <c r="F256" i="8"/>
  <c r="F257" i="8"/>
  <c r="G258" i="8"/>
  <c r="F258" i="8"/>
  <c r="G262" i="8"/>
  <c r="F262" i="8"/>
  <c r="F264" i="8"/>
  <c r="F265" i="8"/>
  <c r="G266" i="8"/>
  <c r="H266" i="8"/>
  <c r="F266" i="8"/>
  <c r="F268" i="8"/>
  <c r="H269" i="8"/>
  <c r="F269" i="8"/>
  <c r="F271" i="8"/>
  <c r="G272" i="8"/>
  <c r="H272" i="8"/>
  <c r="F272" i="8"/>
  <c r="F274" i="8"/>
  <c r="G277" i="8"/>
  <c r="H277" i="8"/>
  <c r="F279" i="8"/>
  <c r="F280" i="8"/>
  <c r="G281" i="8"/>
  <c r="H281" i="8"/>
  <c r="F281" i="8"/>
  <c r="F283" i="8"/>
  <c r="G284" i="8"/>
  <c r="H284" i="8"/>
  <c r="F284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F296" i="8"/>
  <c r="F298" i="8"/>
  <c r="G299" i="8"/>
  <c r="H299" i="8"/>
  <c r="F299" i="8"/>
  <c r="F301" i="8"/>
  <c r="G303" i="8"/>
  <c r="H303" i="8"/>
  <c r="F303" i="8"/>
  <c r="F305" i="8"/>
  <c r="F306" i="8"/>
  <c r="H309" i="8"/>
  <c r="F309" i="8"/>
  <c r="F277" i="8"/>
  <c r="F179" i="10"/>
  <c r="D179" i="10"/>
  <c r="D150" i="10"/>
  <c r="D108" i="10"/>
  <c r="F147" i="8"/>
  <c r="D140" i="16"/>
  <c r="D119" i="16"/>
  <c r="E88" i="10"/>
  <c r="D16" i="16"/>
  <c r="D64" i="16"/>
  <c r="E29" i="16"/>
  <c r="E27" i="16"/>
  <c r="E16" i="16"/>
  <c r="E14" i="16"/>
  <c r="D14" i="16"/>
  <c r="D17" i="10"/>
  <c r="D32" i="10"/>
  <c r="F177" i="10"/>
  <c r="F228" i="8"/>
  <c r="F307" i="8"/>
  <c r="G275" i="8"/>
  <c r="F275" i="8"/>
  <c r="F167" i="8"/>
  <c r="H307" i="8"/>
  <c r="F230" i="8"/>
  <c r="D177" i="10"/>
  <c r="F13" i="10"/>
  <c r="E98" i="10"/>
  <c r="E15" i="10"/>
  <c r="D120" i="10"/>
  <c r="D98" i="10"/>
  <c r="D73" i="10"/>
  <c r="E13" i="10"/>
  <c r="D13" i="10"/>
  <c r="D15" i="10"/>
  <c r="F214" i="8"/>
  <c r="F185" i="8"/>
  <c r="F13" i="8"/>
  <c r="H165" i="8"/>
  <c r="F165" i="8"/>
  <c r="G244" i="8"/>
  <c r="F244" i="8"/>
  <c r="F187" i="8"/>
  <c r="F216" i="8"/>
  <c r="G92" i="8"/>
  <c r="F92" i="8"/>
  <c r="G12" i="8"/>
  <c r="H12" i="8"/>
  <c r="F12" i="8"/>
</calcChain>
</file>

<file path=xl/sharedStrings.xml><?xml version="1.0" encoding="utf-8"?>
<sst xmlns="http://schemas.openxmlformats.org/spreadsheetml/2006/main" count="1432" uniqueCount="720">
  <si>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</si>
  <si>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</si>
  <si>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</si>
  <si>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</si>
  <si>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</si>
  <si>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</si>
  <si>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</si>
  <si>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</si>
  <si>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</si>
  <si>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</si>
  <si>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</si>
  <si>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</si>
  <si>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</si>
  <si>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</si>
  <si>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</si>
  <si>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</si>
  <si>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</si>
  <si>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</si>
  <si>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</si>
  <si>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</si>
  <si>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</si>
  <si>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</si>
  <si>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</si>
  <si>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</si>
  <si>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</si>
  <si>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</si>
  <si>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</si>
  <si>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</si>
  <si>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</si>
  <si>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</si>
  <si>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</si>
  <si>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</si>
  <si>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</si>
  <si>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</si>
  <si>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</si>
  <si>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</si>
  <si>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</si>
  <si>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</si>
  <si>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</si>
  <si>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</si>
  <si>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</si>
  <si>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</si>
  <si>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</si>
  <si>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</si>
  <si>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</si>
  <si>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</si>
  <si>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</si>
  <si>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</si>
  <si>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</si>
  <si>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</si>
  <si>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</si>
  <si>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</si>
  <si>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</si>
  <si>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</si>
  <si>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</si>
  <si>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</si>
  <si>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</si>
  <si>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</si>
  <si>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</si>
  <si>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</si>
  <si>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</si>
  <si>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</si>
  <si>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</si>
  <si>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</si>
  <si>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</si>
  <si>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</si>
  <si>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</si>
  <si>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</si>
  <si>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</si>
  <si>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</si>
  <si>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</si>
  <si>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</si>
  <si>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</si>
  <si>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</si>
  <si>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</si>
  <si>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</si>
  <si>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</si>
  <si>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</si>
  <si>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</si>
  <si>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</si>
  <si>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</si>
  <si>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</si>
  <si>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</si>
  <si>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</si>
  <si>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</si>
  <si>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</si>
  <si>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</si>
  <si>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</si>
  <si>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</si>
  <si>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</si>
  <si>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</si>
  <si>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</si>
  <si>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</si>
  <si>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</si>
  <si>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</si>
  <si>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</si>
  <si>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</si>
  <si>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</si>
  <si>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</si>
  <si>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</si>
  <si>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</si>
  <si>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</si>
  <si>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</si>
  <si>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</si>
  <si>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</si>
  <si>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</si>
  <si>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</si>
  <si>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</si>
  <si>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</si>
  <si>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</si>
  <si>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</si>
  <si>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</si>
  <si>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</si>
  <si>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</si>
  <si>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</si>
  <si>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</si>
  <si>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</si>
  <si>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</si>
  <si>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</si>
  <si>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</si>
  <si>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</si>
  <si>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</si>
  <si>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</si>
  <si>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</si>
  <si>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</si>
  <si>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</si>
  <si>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</si>
  <si>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</si>
  <si>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</si>
  <si>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</si>
  <si>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</si>
  <si>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</si>
  <si>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</si>
  <si>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</si>
  <si>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</si>
  <si>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</si>
  <si>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</si>
  <si>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</si>
  <si>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</si>
  <si>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</si>
  <si>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</si>
  <si>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</si>
  <si>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</si>
  <si>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</si>
  <si>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</si>
  <si>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</si>
  <si>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</si>
  <si>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</si>
  <si>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</si>
  <si>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</si>
  <si>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</si>
  <si>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</si>
  <si>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</si>
  <si>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</si>
  <si>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</si>
  <si>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</si>
  <si>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</si>
  <si>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</si>
  <si>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</si>
  <si>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</si>
  <si>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</si>
  <si>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</si>
  <si>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</si>
  <si>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</si>
  <si>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</si>
  <si>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</si>
  <si>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</si>
  <si>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</si>
  <si>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</si>
  <si>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</si>
  <si>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</si>
  <si>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</si>
  <si>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</si>
  <si>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</si>
  <si>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</si>
  <si>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</si>
  <si>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</si>
  <si>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</si>
  <si>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</si>
  <si>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</si>
  <si>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</si>
  <si>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</si>
  <si>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</si>
  <si>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</si>
  <si>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</si>
  <si>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</si>
  <si>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</si>
  <si>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</si>
  <si>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</si>
  <si>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</si>
  <si>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</si>
  <si>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</si>
  <si>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</si>
  <si>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</si>
  <si>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</si>
  <si>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</si>
  <si>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</si>
  <si>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</si>
  <si>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</si>
  <si>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</si>
  <si>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</si>
  <si>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</si>
  <si>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</si>
  <si>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</si>
  <si>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</si>
  <si>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</si>
  <si>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</si>
  <si>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</si>
  <si>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</si>
  <si>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</si>
  <si>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</si>
  <si>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</si>
  <si>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</si>
  <si>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</si>
  <si>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</si>
  <si>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</si>
  <si>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</si>
  <si>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</si>
  <si>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</si>
  <si>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</si>
  <si>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</si>
  <si>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</si>
  <si>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</si>
  <si>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</si>
  <si>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</si>
  <si>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</si>
  <si>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</si>
  <si>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</si>
  <si>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</si>
  <si>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</si>
  <si>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</si>
  <si>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</si>
  <si>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</si>
  <si>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</si>
  <si>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</si>
  <si>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</si>
  <si>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</si>
  <si>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</si>
  <si>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</si>
  <si>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</si>
  <si>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</si>
  <si>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</si>
  <si>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</si>
  <si>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</si>
  <si>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</si>
  <si>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</si>
  <si>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</si>
  <si>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</si>
  <si>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</si>
  <si>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</si>
  <si>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</si>
  <si>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</si>
  <si>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</si>
  <si>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</si>
  <si>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</si>
  <si>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</si>
  <si>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</si>
  <si>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</si>
  <si>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</si>
  <si>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</si>
  <si>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</si>
  <si>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</si>
  <si>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</si>
  <si>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</si>
  <si>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</si>
  <si>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</si>
  <si>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</si>
  <si>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</si>
  <si>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</si>
  <si>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</si>
  <si>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</si>
  <si>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</si>
  <si>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</si>
  <si>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</si>
  <si>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</si>
  <si>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</si>
  <si>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</si>
  <si>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</si>
  <si>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</si>
  <si>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</si>
  <si>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</si>
  <si>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</si>
  <si>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</si>
  <si>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</si>
  <si>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</si>
  <si>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</si>
  <si>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</si>
  <si>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</si>
  <si>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</si>
  <si>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</si>
  <si>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</si>
  <si>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</si>
  <si>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</si>
  <si>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</si>
  <si>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</si>
  <si>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</si>
  <si>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</si>
  <si>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</si>
  <si>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</si>
  <si>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</si>
  <si>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</si>
  <si>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</si>
  <si>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</si>
  <si>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</si>
  <si>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</si>
  <si>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</si>
  <si>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</si>
  <si>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</si>
  <si>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</si>
  <si>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</si>
  <si>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</si>
  <si>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</si>
  <si>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</si>
  <si>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</si>
  <si>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</si>
  <si>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</si>
  <si>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</si>
  <si>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</si>
  <si>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</si>
  <si>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</si>
  <si>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</si>
  <si>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</si>
  <si>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</si>
  <si>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</si>
  <si>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</si>
  <si>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</si>
  <si>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</si>
  <si>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</si>
  <si>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</si>
  <si>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</si>
  <si>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</si>
  <si>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</si>
  <si>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</si>
  <si>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</si>
  <si>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</si>
  <si>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</si>
  <si>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</si>
  <si>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</si>
  <si>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</si>
  <si>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</si>
  <si>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</si>
  <si>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</si>
  <si>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</si>
  <si>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</si>
  <si>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</si>
  <si>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</si>
  <si>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</si>
  <si>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</si>
  <si>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</si>
  <si>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</si>
  <si>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</si>
  <si>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</si>
  <si>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</si>
  <si>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</si>
  <si>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</si>
  <si>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</si>
  <si>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</si>
  <si>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</si>
  <si>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</si>
  <si>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</si>
  <si>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</si>
  <si>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</si>
  <si>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</si>
  <si>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</si>
  <si>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</si>
  <si>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</si>
  <si>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</si>
  <si>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</si>
  <si>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</si>
  <si>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</si>
  <si>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</si>
  <si>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</si>
  <si>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</si>
  <si>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</si>
  <si>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</si>
  <si>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</si>
  <si>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</si>
  <si>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</si>
  <si>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</si>
  <si>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</si>
  <si>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</si>
  <si>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</si>
  <si>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</si>
  <si>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</si>
  <si>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</si>
  <si>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</si>
  <si>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</si>
  <si>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</si>
  <si>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</si>
  <si>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</si>
  <si>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</si>
  <si>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</si>
  <si>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</si>
  <si>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</si>
  <si>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</si>
  <si>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</si>
  <si>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</si>
  <si>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</si>
  <si>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</si>
  <si>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</si>
  <si>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</si>
  <si>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</si>
  <si>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</si>
  <si>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</si>
  <si>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</si>
  <si>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</si>
  <si>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</si>
  <si>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</si>
  <si>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</si>
  <si>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</si>
  <si>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</si>
  <si>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</si>
  <si>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</si>
  <si>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</si>
  <si>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</si>
  <si>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</si>
  <si>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</si>
  <si>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</si>
  <si>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</si>
  <si>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</si>
  <si>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</si>
  <si>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</si>
  <si>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</si>
  <si>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</si>
  <si>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</si>
  <si>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</si>
  <si>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</si>
  <si>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</si>
  <si>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</si>
  <si>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</si>
  <si>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</si>
  <si>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</si>
  <si>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</si>
  <si>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</si>
  <si>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</si>
  <si>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</si>
  <si>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</si>
  <si>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</si>
  <si>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</si>
  <si>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</si>
  <si>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</si>
  <si>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</si>
  <si>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</si>
  <si>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</si>
  <si>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</si>
  <si>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</si>
  <si>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</si>
  <si>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</si>
  <si>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</si>
  <si>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</si>
  <si>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</si>
  <si>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</si>
  <si>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</si>
  <si>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</si>
  <si>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</si>
  <si>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</si>
  <si>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</si>
  <si>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</si>
  <si>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</si>
  <si>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</si>
  <si>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</si>
  <si>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</si>
  <si>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</si>
  <si>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</si>
  <si>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</si>
  <si>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</si>
  <si>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</si>
  <si>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</si>
  <si>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</si>
  <si>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</si>
  <si>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</si>
  <si>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</si>
  <si>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</si>
  <si>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</si>
  <si>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</si>
  <si>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</si>
  <si>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</si>
  <si>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</si>
  <si>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</si>
  <si>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</si>
  <si>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</si>
  <si>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</si>
  <si>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</si>
  <si>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</si>
  <si>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</si>
  <si>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</si>
  <si>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</si>
  <si>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</si>
  <si>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</si>
  <si>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</si>
  <si>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</si>
  <si>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</si>
  <si>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</si>
  <si>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</si>
  <si>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</si>
  <si>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</si>
  <si>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</si>
  <si>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</si>
  <si>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</si>
  <si>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</si>
  <si>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</si>
  <si>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</si>
  <si>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</si>
  <si>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</si>
  <si>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</si>
  <si>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</si>
  <si>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</si>
  <si>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</si>
  <si>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</si>
  <si>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</si>
  <si>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</si>
  <si>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</si>
  <si>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</si>
  <si>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</si>
  <si>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</si>
  <si>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</si>
  <si>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</si>
  <si>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</si>
  <si>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</si>
  <si>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</si>
  <si>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</si>
  <si>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</si>
  <si>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Ð²îì²Ì  1</t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</si>
  <si>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</si>
  <si>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</si>
  <si>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</si>
  <si>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</si>
  <si>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</si>
  <si>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</si>
  <si>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</si>
  <si>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</si>
  <si>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</si>
  <si>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</si>
  <si>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</si>
  <si>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</si>
  <si>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</si>
  <si>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</si>
  <si>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</si>
  <si>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</si>
  <si>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</si>
  <si>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</si>
  <si>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</si>
  <si>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</si>
  <si>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</si>
  <si>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</si>
  <si>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</si>
  <si>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</si>
  <si>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</si>
  <si>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</si>
  <si>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</si>
  <si>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</si>
  <si>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</si>
  <si>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</si>
  <si>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</si>
  <si>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</si>
  <si>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</si>
  <si>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</si>
  <si>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</si>
  <si>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</si>
  <si>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</si>
  <si>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</si>
  <si>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</si>
  <si>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</si>
  <si>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</si>
  <si>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</si>
  <si>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</si>
  <si>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</si>
  <si>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</si>
  <si>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</si>
  <si>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</si>
  <si>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</si>
  <si>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</si>
  <si>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</si>
  <si>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</si>
  <si>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</si>
  <si>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</si>
  <si>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</si>
  <si>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</si>
  <si>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</si>
  <si>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</si>
  <si>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</si>
  <si>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</si>
  <si>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</si>
  <si>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</si>
  <si>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</si>
  <si>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</si>
  <si>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</si>
  <si>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</si>
  <si>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</si>
  <si>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</si>
  <si>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</si>
  <si>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</si>
  <si>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</si>
  <si>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</si>
  <si>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</si>
  <si>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</si>
  <si>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</si>
  <si>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</si>
  <si>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</si>
  <si>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</si>
  <si>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</si>
  <si>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</si>
  <si>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</si>
  <si>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</si>
  <si>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</si>
  <si>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</si>
  <si>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</si>
  <si>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</si>
  <si>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</si>
  <si>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</si>
  <si>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</si>
  <si>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</si>
  <si>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</si>
  <si>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</si>
  <si>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</si>
  <si>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</si>
  <si>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</si>
  <si>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</si>
  <si>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</si>
  <si>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</si>
  <si>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</si>
  <si>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</si>
  <si>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</si>
  <si>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</si>
  <si>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</si>
  <si>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</si>
  <si>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</si>
  <si>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</si>
  <si>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</si>
  <si>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</si>
  <si>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</si>
  <si>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</si>
  <si>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</si>
  <si>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</si>
  <si>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</si>
  <si>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</si>
  <si>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</si>
  <si>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</si>
  <si>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</si>
  <si>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</si>
  <si>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</si>
  <si>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</si>
  <si>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</si>
  <si>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</si>
  <si>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</si>
  <si>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</si>
  <si>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</si>
  <si>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</si>
  <si>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</si>
  <si>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</si>
  <si>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</si>
  <si>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</si>
  <si>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</si>
  <si>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</si>
  <si>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</si>
  <si>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</si>
  <si>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</si>
  <si>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</si>
  <si>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</si>
  <si>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</si>
  <si>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</si>
  <si>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</si>
  <si>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</si>
  <si>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</si>
  <si>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</si>
  <si>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</si>
  <si>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</si>
  <si>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</si>
  <si>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</si>
  <si>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</si>
  <si>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</si>
  <si>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</si>
  <si>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</si>
  <si>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</si>
  <si>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</si>
  <si>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</si>
  <si>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</si>
  <si>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</si>
  <si>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</si>
  <si>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</si>
  <si>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</si>
  <si>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</si>
  <si>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</si>
  <si>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</si>
  <si>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</si>
  <si>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</si>
  <si>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</si>
  <si>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</si>
  <si>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</si>
  <si>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</si>
  <si>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</si>
  <si>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</si>
  <si>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</si>
  <si>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</si>
  <si>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</si>
  <si>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</si>
  <si>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</si>
  <si>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</si>
  <si>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</si>
  <si>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</si>
  <si>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</si>
  <si>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</si>
  <si>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</si>
  <si>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</si>
  <si>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</si>
  <si>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</si>
  <si>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</si>
  <si>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</si>
  <si>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</si>
  <si>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</si>
  <si>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</si>
  <si>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</si>
  <si>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</si>
  <si>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</si>
  <si>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</si>
  <si>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</si>
  <si>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</si>
  <si>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 xml:space="preserve"> ավագանու 2026 թվականի դեկտեմբերի</t>
  </si>
  <si>
    <t>26-ի  N 307-Ն որոշման</t>
  </si>
  <si>
    <t xml:space="preserve"> ավագանու 2025 թվականի դեկտեմբերի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</si>
</sst>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</numFmts>
  <fonts count="47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5" fillId="0" borderId="0" applyFont="0" applyFill="0" applyBorder="0" applyAlignment="0" applyProtection="0"/>
    <xf numFmtId="0" fontId="45" fillId="0" borderId="0"/>
  </cellStyleXfs>
  <cellXfs count="400">
    <xf numFmtId="0" fontId="0" fillId="0" borderId="0" xfId="0"/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Fill="1" applyBorder="1"/>
    <xf numFmtId="164" fontId="11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 readingOrder="1"/>
    </xf>
    <xf numFmtId="0" fontId="12" fillId="0" borderId="5" xfId="0" applyFont="1" applyFill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/>
    </xf>
    <xf numFmtId="49" fontId="18" fillId="0" borderId="7" xfId="0" applyNumberFormat="1" applyFont="1" applyFill="1" applyBorder="1" applyAlignment="1">
      <alignment horizontal="center" vertical="center"/>
    </xf>
    <xf numFmtId="49" fontId="18" fillId="0" borderId="8" xfId="0" applyNumberFormat="1" applyFont="1" applyFill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 wrapText="1" readingOrder="1"/>
    </xf>
    <xf numFmtId="0" fontId="12" fillId="0" borderId="5" xfId="0" applyFont="1" applyFill="1" applyBorder="1" applyAlignment="1">
      <alignment vertical="center"/>
    </xf>
    <xf numFmtId="0" fontId="17" fillId="0" borderId="10" xfId="0" applyNumberFormat="1" applyFont="1" applyFill="1" applyBorder="1" applyAlignment="1">
      <alignment horizontal="left" vertical="top" wrapText="1" readingOrder="1"/>
    </xf>
    <xf numFmtId="0" fontId="12" fillId="0" borderId="11" xfId="0" applyFont="1" applyFill="1" applyBorder="1" applyAlignment="1">
      <alignment vertical="center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/>
    </xf>
    <xf numFmtId="0" fontId="21" fillId="0" borderId="10" xfId="0" applyNumberFormat="1" applyFont="1" applyFill="1" applyBorder="1" applyAlignment="1">
      <alignment horizontal="left" vertical="top" wrapText="1" readingOrder="1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 wrapText="1" readingOrder="1"/>
    </xf>
    <xf numFmtId="0" fontId="17" fillId="0" borderId="9" xfId="0" applyNumberFormat="1" applyFont="1" applyFill="1" applyBorder="1" applyAlignment="1">
      <alignment horizontal="left" vertical="top" wrapText="1" readingOrder="1"/>
    </xf>
    <xf numFmtId="0" fontId="12" fillId="0" borderId="11" xfId="0" applyFont="1" applyFill="1" applyBorder="1" applyAlignment="1">
      <alignment horizontal="center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>
      <alignment horizontal="center" vertical="center" wrapText="1" readingOrder="1"/>
    </xf>
    <xf numFmtId="49" fontId="12" fillId="0" borderId="14" xfId="0" applyNumberFormat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 applyAlignment="1">
      <alignment horizontal="left" vertical="top" wrapText="1" readingOrder="1"/>
    </xf>
    <xf numFmtId="0" fontId="12" fillId="0" borderId="15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Fill="1" applyBorder="1" applyAlignment="1">
      <alignment vertical="top" wrapText="1"/>
    </xf>
    <xf numFmtId="49" fontId="25" fillId="0" borderId="4" xfId="0" applyNumberFormat="1" applyFont="1" applyFill="1" applyBorder="1" applyAlignment="1">
      <alignment vertical="top" wrapText="1"/>
    </xf>
    <xf numFmtId="49" fontId="24" fillId="0" borderId="4" xfId="0" applyNumberFormat="1" applyFont="1" applyFill="1" applyBorder="1" applyAlignment="1">
      <alignment vertical="top" wrapText="1"/>
    </xf>
    <xf numFmtId="49" fontId="25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35" fillId="0" borderId="10" xfId="0" applyNumberFormat="1" applyFont="1" applyFill="1" applyBorder="1" applyAlignment="1">
      <alignment horizontal="left" vertical="top" wrapText="1" readingOrder="1"/>
    </xf>
    <xf numFmtId="0" fontId="12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left" vertical="top" wrapText="1"/>
    </xf>
    <xf numFmtId="49" fontId="12" fillId="0" borderId="16" xfId="0" applyNumberFormat="1" applyFont="1" applyFill="1" applyBorder="1" applyAlignment="1">
      <alignment horizontal="center" vertical="top"/>
    </xf>
    <xf numFmtId="49" fontId="12" fillId="0" borderId="17" xfId="0" applyNumberFormat="1" applyFont="1" applyFill="1" applyBorder="1" applyAlignment="1">
      <alignment horizontal="center" vertical="top"/>
    </xf>
    <xf numFmtId="0" fontId="17" fillId="0" borderId="18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vertical="center"/>
    </xf>
    <xf numFmtId="0" fontId="17" fillId="0" borderId="12" xfId="0" applyFont="1" applyFill="1" applyBorder="1" applyAlignment="1">
      <alignment horizontal="left" vertical="top" wrapText="1"/>
    </xf>
    <xf numFmtId="0" fontId="20" fillId="0" borderId="10" xfId="0" applyNumberFormat="1" applyFont="1" applyFill="1" applyBorder="1" applyAlignment="1">
      <alignment horizontal="left" vertical="top" wrapText="1" readingOrder="1"/>
    </xf>
    <xf numFmtId="14" fontId="13" fillId="3" borderId="0" xfId="0" applyNumberFormat="1" applyFont="1" applyFill="1"/>
    <xf numFmtId="0" fontId="14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/>
    </xf>
    <xf numFmtId="49" fontId="13" fillId="3" borderId="4" xfId="0" applyNumberFormat="1" applyFont="1" applyFill="1" applyBorder="1" applyAlignment="1">
      <alignment horizontal="center"/>
    </xf>
    <xf numFmtId="49" fontId="14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15" fillId="3" borderId="0" xfId="0" applyFont="1" applyFill="1" applyBorder="1" applyAlignment="1">
      <alignment vertical="center"/>
    </xf>
    <xf numFmtId="0" fontId="17" fillId="3" borderId="2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18" fillId="3" borderId="4" xfId="0" applyNumberFormat="1" applyFont="1" applyFill="1" applyBorder="1" applyAlignment="1">
      <alignment horizontal="center" vertical="center" wrapText="1"/>
    </xf>
    <xf numFmtId="49" fontId="18" fillId="3" borderId="23" xfId="0" applyNumberFormat="1" applyFont="1" applyFill="1" applyBorder="1" applyAlignment="1">
      <alignment horizontal="center" vertical="center" wrapText="1"/>
    </xf>
    <xf numFmtId="49" fontId="18" fillId="3" borderId="24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top" wrapText="1"/>
    </xf>
    <xf numFmtId="49" fontId="13" fillId="0" borderId="0" xfId="0" quotePrefix="1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Fill="1" applyBorder="1" applyAlignment="1">
      <alignment horizontal="center" vertical="top" wrapText="1"/>
    </xf>
    <xf numFmtId="49" fontId="17" fillId="0" borderId="4" xfId="0" applyNumberFormat="1" applyFont="1" applyFill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Fill="1" applyBorder="1" applyAlignment="1">
      <alignment horizontal="center" wrapText="1"/>
    </xf>
    <xf numFmtId="49" fontId="14" fillId="0" borderId="4" xfId="0" applyNumberFormat="1" applyFont="1" applyFill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Fill="1" applyBorder="1" applyAlignment="1">
      <alignment wrapText="1"/>
    </xf>
    <xf numFmtId="49" fontId="13" fillId="0" borderId="4" xfId="0" applyNumberFormat="1" applyFont="1" applyFill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wrapText="1"/>
    </xf>
    <xf numFmtId="49" fontId="33" fillId="0" borderId="4" xfId="0" applyNumberFormat="1" applyFont="1" applyFill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Fill="1" applyBorder="1" applyAlignment="1">
      <alignment wrapText="1"/>
    </xf>
    <xf numFmtId="49" fontId="33" fillId="0" borderId="4" xfId="0" applyNumberFormat="1" applyFont="1" applyFill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Fill="1" applyBorder="1" applyAlignment="1">
      <alignment vertical="top" wrapText="1"/>
    </xf>
    <xf numFmtId="0" fontId="23" fillId="0" borderId="4" xfId="0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>
      <alignment vertical="center" wrapText="1"/>
    </xf>
    <xf numFmtId="49" fontId="29" fillId="0" borderId="4" xfId="0" applyNumberFormat="1" applyFont="1" applyFill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Fill="1" applyBorder="1" applyAlignment="1">
      <alignment vertical="top" wrapText="1"/>
    </xf>
    <xf numFmtId="49" fontId="30" fillId="0" borderId="4" xfId="0" applyNumberFormat="1" applyFont="1" applyFill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49" fontId="31" fillId="0" borderId="4" xfId="0" applyNumberFormat="1" applyFont="1" applyFill="1" applyBorder="1" applyAlignment="1">
      <alignment vertical="top" wrapText="1"/>
    </xf>
    <xf numFmtId="2" fontId="13" fillId="3" borderId="9" xfId="0" applyNumberFormat="1" applyFont="1" applyFill="1" applyBorder="1" applyAlignment="1">
      <alignment horizontal="center" vertical="center"/>
    </xf>
    <xf numFmtId="2" fontId="13" fillId="3" borderId="6" xfId="0" applyNumberFormat="1" applyFont="1" applyFill="1" applyBorder="1" applyAlignment="1">
      <alignment horizontal="center" vertical="center"/>
    </xf>
    <xf numFmtId="2" fontId="13" fillId="3" borderId="25" xfId="0" applyNumberFormat="1" applyFont="1" applyFill="1" applyBorder="1" applyAlignment="1">
      <alignment horizontal="center" vertical="center"/>
    </xf>
    <xf numFmtId="2" fontId="14" fillId="3" borderId="10" xfId="0" applyNumberFormat="1" applyFont="1" applyFill="1" applyBorder="1" applyAlignment="1">
      <alignment horizontal="center" vertical="center"/>
    </xf>
    <xf numFmtId="2" fontId="13" fillId="3" borderId="14" xfId="0" applyNumberFormat="1" applyFont="1" applyFill="1" applyBorder="1" applyAlignment="1">
      <alignment horizontal="center" vertical="center"/>
    </xf>
    <xf numFmtId="2" fontId="13" fillId="3" borderId="26" xfId="0" applyNumberFormat="1" applyFont="1" applyFill="1" applyBorder="1" applyAlignment="1">
      <alignment horizontal="center" vertical="center"/>
    </xf>
    <xf numFmtId="2" fontId="16" fillId="3" borderId="10" xfId="0" applyNumberFormat="1" applyFont="1" applyFill="1" applyBorder="1" applyAlignment="1">
      <alignment horizontal="center" vertical="center"/>
    </xf>
    <xf numFmtId="2" fontId="16" fillId="3" borderId="14" xfId="0" applyNumberFormat="1" applyFont="1" applyFill="1" applyBorder="1" applyAlignment="1">
      <alignment horizontal="center" vertical="center"/>
    </xf>
    <xf numFmtId="2" fontId="13" fillId="3" borderId="1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/>
    <xf numFmtId="2" fontId="13" fillId="3" borderId="4" xfId="0" applyNumberFormat="1" applyFont="1" applyFill="1" applyBorder="1" applyAlignment="1">
      <alignment horizontal="center"/>
    </xf>
    <xf numFmtId="2" fontId="14" fillId="3" borderId="4" xfId="0" applyNumberFormat="1" applyFont="1" applyFill="1" applyBorder="1" applyAlignment="1">
      <alignment horizontal="center"/>
    </xf>
    <xf numFmtId="167" fontId="14" fillId="3" borderId="4" xfId="0" applyNumberFormat="1" applyFont="1" applyFill="1" applyBorder="1" applyAlignment="1">
      <alignment horizontal="center"/>
    </xf>
    <xf numFmtId="167" fontId="13" fillId="3" borderId="4" xfId="0" applyNumberFormat="1" applyFont="1" applyFill="1" applyBorder="1" applyAlignment="1">
      <alignment horizontal="center"/>
    </xf>
    <xf numFmtId="166" fontId="13" fillId="3" borderId="4" xfId="0" applyNumberFormat="1" applyFont="1" applyFill="1" applyBorder="1" applyAlignment="1">
      <alignment horizontal="center"/>
    </xf>
    <xf numFmtId="166" fontId="14" fillId="3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3" fillId="3" borderId="4" xfId="0" applyNumberFormat="1" applyFont="1" applyFill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/>
    <xf numFmtId="2" fontId="16" fillId="3" borderId="26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Border="1"/>
    <xf numFmtId="2" fontId="17" fillId="3" borderId="27" xfId="0" applyNumberFormat="1" applyFont="1" applyFill="1" applyBorder="1" applyAlignment="1">
      <alignment horizontal="center" vertical="center"/>
    </xf>
    <xf numFmtId="2" fontId="13" fillId="3" borderId="12" xfId="0" applyNumberFormat="1" applyFont="1" applyFill="1" applyBorder="1" applyAlignment="1">
      <alignment horizontal="center" vertical="center"/>
    </xf>
    <xf numFmtId="2" fontId="17" fillId="3" borderId="12" xfId="0" applyNumberFormat="1" applyFont="1" applyFill="1" applyBorder="1" applyAlignment="1">
      <alignment horizontal="center" vertical="center"/>
    </xf>
    <xf numFmtId="2" fontId="13" fillId="3" borderId="0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Border="1" applyAlignment="1">
      <alignment horizontal="center" vertical="center"/>
    </xf>
    <xf numFmtId="167" fontId="13" fillId="3" borderId="14" xfId="0" applyNumberFormat="1" applyFont="1" applyFill="1" applyBorder="1" applyAlignment="1">
      <alignment horizontal="center" vertical="center"/>
    </xf>
    <xf numFmtId="166" fontId="14" fillId="3" borderId="10" xfId="0" applyNumberFormat="1" applyFont="1" applyFill="1" applyBorder="1" applyAlignment="1">
      <alignment horizontal="center" vertical="center"/>
    </xf>
    <xf numFmtId="166" fontId="14" fillId="3" borderId="26" xfId="0" applyNumberFormat="1" applyFont="1" applyFill="1" applyBorder="1" applyAlignment="1">
      <alignment horizontal="center" vertical="center"/>
    </xf>
    <xf numFmtId="166" fontId="16" fillId="3" borderId="10" xfId="0" applyNumberFormat="1" applyFont="1" applyFill="1" applyBorder="1" applyAlignment="1">
      <alignment horizontal="center" vertical="center"/>
    </xf>
    <xf numFmtId="166" fontId="16" fillId="3" borderId="14" xfId="0" applyNumberFormat="1" applyFont="1" applyFill="1" applyBorder="1" applyAlignment="1">
      <alignment horizontal="center" vertical="center"/>
    </xf>
    <xf numFmtId="166" fontId="16" fillId="3" borderId="26" xfId="0" applyNumberFormat="1" applyFont="1" applyFill="1" applyBorder="1" applyAlignment="1">
      <alignment horizontal="center" vertical="center"/>
    </xf>
    <xf numFmtId="166" fontId="13" fillId="3" borderId="10" xfId="0" applyNumberFormat="1" applyFont="1" applyFill="1" applyBorder="1" applyAlignment="1">
      <alignment horizontal="center" vertical="center"/>
    </xf>
    <xf numFmtId="166" fontId="13" fillId="3" borderId="14" xfId="0" applyNumberFormat="1" applyFont="1" applyFill="1" applyBorder="1" applyAlignment="1">
      <alignment horizontal="center" vertical="center"/>
    </xf>
    <xf numFmtId="166" fontId="13" fillId="3" borderId="26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7" fontId="13" fillId="3" borderId="10" xfId="0" applyNumberFormat="1" applyFont="1" applyFill="1" applyBorder="1" applyAlignment="1">
      <alignment horizontal="center" vertical="center"/>
    </xf>
    <xf numFmtId="0" fontId="21" fillId="0" borderId="28" xfId="0" applyNumberFormat="1" applyFont="1" applyFill="1" applyBorder="1" applyAlignment="1">
      <alignment horizontal="left" vertical="top" wrapText="1" readingOrder="1"/>
    </xf>
    <xf numFmtId="166" fontId="13" fillId="3" borderId="29" xfId="0" applyNumberFormat="1" applyFont="1" applyFill="1" applyBorder="1" applyAlignment="1">
      <alignment horizontal="center" vertical="center"/>
    </xf>
    <xf numFmtId="166" fontId="13" fillId="3" borderId="27" xfId="0" applyNumberFormat="1" applyFont="1" applyFill="1" applyBorder="1" applyAlignment="1">
      <alignment horizontal="center" vertical="center"/>
    </xf>
    <xf numFmtId="166" fontId="34" fillId="3" borderId="10" xfId="0" applyNumberFormat="1" applyFont="1" applyFill="1" applyBorder="1" applyAlignment="1">
      <alignment horizontal="center" vertical="center"/>
    </xf>
    <xf numFmtId="166" fontId="34" fillId="3" borderId="14" xfId="0" applyNumberFormat="1" applyFont="1" applyFill="1" applyBorder="1" applyAlignment="1">
      <alignment horizontal="center" vertical="center"/>
    </xf>
    <xf numFmtId="166" fontId="34" fillId="3" borderId="26" xfId="0" applyNumberFormat="1" applyFont="1" applyFill="1" applyBorder="1" applyAlignment="1">
      <alignment horizontal="center" vertical="center"/>
    </xf>
    <xf numFmtId="166" fontId="13" fillId="3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5" borderId="26" xfId="0" applyNumberFormat="1" applyFont="1" applyFill="1" applyBorder="1" applyAlignment="1">
      <alignment horizontal="center" vertical="center"/>
    </xf>
    <xf numFmtId="167" fontId="16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167" fontId="16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7" fontId="14" fillId="5" borderId="4" xfId="0" applyNumberFormat="1" applyFont="1" applyFill="1" applyBorder="1" applyAlignment="1">
      <alignment horizont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14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2" fontId="14" fillId="4" borderId="26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4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7" fontId="14" fillId="4" borderId="10" xfId="0" applyNumberFormat="1" applyFont="1" applyFill="1" applyBorder="1" applyAlignment="1">
      <alignment horizontal="center" vertical="center"/>
    </xf>
    <xf numFmtId="167" fontId="14" fillId="4" borderId="26" xfId="0" applyNumberFormat="1" applyFont="1" applyFill="1" applyBorder="1" applyAlignment="1">
      <alignment horizontal="center" vertical="center"/>
    </xf>
    <xf numFmtId="168" fontId="13" fillId="3" borderId="26" xfId="0" applyNumberFormat="1" applyFont="1" applyFill="1" applyBorder="1" applyAlignment="1">
      <alignment horizontal="center" vertical="center"/>
    </xf>
    <xf numFmtId="168" fontId="14" fillId="4" borderId="10" xfId="0" applyNumberFormat="1" applyFont="1" applyFill="1" applyBorder="1" applyAlignment="1">
      <alignment horizontal="center" vertical="center"/>
    </xf>
    <xf numFmtId="168" fontId="14" fillId="4" borderId="26" xfId="0" applyNumberFormat="1" applyFont="1" applyFill="1" applyBorder="1" applyAlignment="1">
      <alignment horizontal="center" vertical="center"/>
    </xf>
    <xf numFmtId="168" fontId="13" fillId="3" borderId="10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38" fillId="5" borderId="14" xfId="0" applyNumberFormat="1" applyFont="1" applyFill="1" applyBorder="1" applyAlignment="1">
      <alignment horizontal="center" vertical="center"/>
    </xf>
    <xf numFmtId="168" fontId="38" fillId="5" borderId="26" xfId="0" applyNumberFormat="1" applyFont="1" applyFill="1" applyBorder="1" applyAlignment="1">
      <alignment horizontal="center" vertical="center"/>
    </xf>
    <xf numFmtId="168" fontId="38" fillId="5" borderId="1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2" fontId="16" fillId="5" borderId="10" xfId="0" applyNumberFormat="1" applyFont="1" applyFill="1" applyBorder="1" applyAlignment="1">
      <alignment horizontal="center" vertical="center"/>
    </xf>
    <xf numFmtId="167" fontId="14" fillId="4" borderId="14" xfId="0" applyNumberFormat="1" applyFont="1" applyFill="1" applyBorder="1" applyAlignment="1">
      <alignment horizontal="center" vertical="center"/>
    </xf>
    <xf numFmtId="167" fontId="16" fillId="3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14" fillId="4" borderId="12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/>
    <xf numFmtId="166" fontId="14" fillId="5" borderId="10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2" fontId="17" fillId="5" borderId="26" xfId="0" applyNumberFormat="1" applyFont="1" applyFill="1" applyBorder="1" applyAlignment="1">
      <alignment horizontal="center" vertical="center"/>
    </xf>
    <xf numFmtId="2" fontId="23" fillId="4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7" fontId="23" fillId="3" borderId="4" xfId="0" applyNumberFormat="1" applyFont="1" applyFill="1" applyBorder="1" applyAlignment="1">
      <alignment horizontal="center" vertical="center"/>
    </xf>
    <xf numFmtId="167" fontId="14" fillId="3" borderId="4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center" wrapText="1"/>
    </xf>
    <xf numFmtId="167" fontId="14" fillId="5" borderId="4" xfId="0" applyNumberFormat="1" applyFont="1" applyFill="1" applyBorder="1" applyAlignment="1">
      <alignment horizontal="center" vertical="center"/>
    </xf>
    <xf numFmtId="167" fontId="14" fillId="5" borderId="19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 applyAlignment="1">
      <alignment horizontal="center" vertical="center"/>
    </xf>
    <xf numFmtId="167" fontId="14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168" fontId="13" fillId="3" borderId="4" xfId="0" applyNumberFormat="1" applyFont="1" applyFill="1" applyBorder="1" applyAlignment="1">
      <alignment horizontal="center"/>
    </xf>
    <xf numFmtId="167" fontId="16" fillId="5" borderId="4" xfId="0" applyNumberFormat="1" applyFont="1" applyFill="1" applyBorder="1" applyAlignment="1">
      <alignment horizontal="center"/>
    </xf>
    <xf numFmtId="49" fontId="13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2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 wrapText="1"/>
    </xf>
    <xf numFmtId="2" fontId="14" fillId="5" borderId="4" xfId="0" applyNumberFormat="1" applyFont="1" applyFill="1" applyBorder="1" applyAlignment="1">
      <alignment horizontal="center" vertical="center"/>
    </xf>
    <xf numFmtId="166" fontId="14" fillId="5" borderId="4" xfId="0" applyNumberFormat="1" applyFont="1" applyFill="1" applyBorder="1" applyAlignment="1">
      <alignment horizontal="center" vertical="center"/>
    </xf>
    <xf numFmtId="168" fontId="14" fillId="4" borderId="4" xfId="0" applyNumberFormat="1" applyFont="1" applyFill="1" applyBorder="1"/>
    <xf numFmtId="168" fontId="14" fillId="4" borderId="4" xfId="0" applyNumberFormat="1" applyFont="1" applyFill="1" applyBorder="1" applyAlignment="1">
      <alignment horizontal="center"/>
    </xf>
    <xf numFmtId="168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3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 wrapText="1"/>
    </xf>
    <xf numFmtId="49" fontId="32" fillId="0" borderId="4" xfId="0" applyNumberFormat="1" applyFont="1" applyFill="1" applyBorder="1" applyAlignment="1">
      <alignment horizontal="center" vertical="top" wrapText="1"/>
    </xf>
    <xf numFmtId="167" fontId="14" fillId="3" borderId="30" xfId="0" applyNumberFormat="1" applyFont="1" applyFill="1" applyBorder="1" applyAlignment="1">
      <alignment horizontal="center" vertical="center" wrapText="1"/>
    </xf>
    <xf numFmtId="167" fontId="14" fillId="3" borderId="4" xfId="0" applyNumberFormat="1" applyFont="1" applyFill="1" applyBorder="1" applyAlignment="1">
      <alignment horizontal="left" vertical="center"/>
    </xf>
    <xf numFmtId="167" fontId="14" fillId="5" borderId="9" xfId="0" applyNumberFormat="1" applyFont="1" applyFill="1" applyBorder="1" applyAlignment="1">
      <alignment horizontal="center" vertical="center"/>
    </xf>
    <xf numFmtId="167" fontId="23" fillId="4" borderId="26" xfId="0" applyNumberFormat="1" applyFont="1" applyFill="1" applyBorder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167" fontId="13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/>
    <xf numFmtId="166" fontId="13" fillId="3" borderId="0" xfId="0" applyNumberFormat="1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3" borderId="0" xfId="0" applyFont="1" applyFill="1" applyAlignment="1">
      <alignment horizontal="center" vertical="center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7" fillId="0" borderId="0" xfId="0" applyFont="1"/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right" vertical="center"/>
    </xf>
    <xf numFmtId="0" fontId="13" fillId="3" borderId="12" xfId="0" applyFont="1" applyFill="1" applyBorder="1" applyAlignment="1">
      <alignment horizontal="centerContinuous" vertical="center" wrapText="1"/>
    </xf>
    <xf numFmtId="0" fontId="13" fillId="3" borderId="12" xfId="0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2" fillId="0" borderId="16" xfId="0" quotePrefix="1" applyFont="1" applyFill="1" applyBorder="1" applyAlignment="1">
      <alignment horizontal="center" vertical="center"/>
    </xf>
    <xf numFmtId="49" fontId="11" fillId="0" borderId="31" xfId="0" quotePrefix="1" applyNumberFormat="1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2" fontId="14" fillId="3" borderId="30" xfId="0" applyNumberFormat="1" applyFont="1" applyFill="1" applyBorder="1" applyAlignment="1">
      <alignment horizontal="center" vertical="center" wrapText="1"/>
    </xf>
    <xf numFmtId="2" fontId="14" fillId="3" borderId="3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31" xfId="0" applyNumberFormat="1" applyFont="1" applyFill="1" applyBorder="1" applyAlignment="1">
      <alignment horizontal="center" vertical="center"/>
    </xf>
    <xf numFmtId="2" fontId="13" fillId="3" borderId="30" xfId="0" applyNumberFormat="1" applyFont="1" applyFill="1" applyBorder="1" applyAlignment="1">
      <alignment horizontal="center" vertical="center" wrapText="1"/>
    </xf>
    <xf numFmtId="2" fontId="13" fillId="3" borderId="32" xfId="0" applyNumberFormat="1" applyFont="1" applyFill="1" applyBorder="1" applyAlignment="1">
      <alignment horizontal="center" vertical="center" wrapText="1"/>
    </xf>
    <xf numFmtId="0" fontId="14" fillId="0" borderId="16" xfId="0" quotePrefix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center" vertical="center"/>
    </xf>
    <xf numFmtId="2" fontId="14" fillId="3" borderId="29" xfId="0" applyNumberFormat="1" applyFont="1" applyFill="1" applyBorder="1" applyAlignment="1">
      <alignment horizontal="center" vertical="center" wrapText="1"/>
    </xf>
    <xf numFmtId="2" fontId="14" fillId="3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31" xfId="0" applyFont="1" applyFill="1" applyBorder="1" applyAlignment="1">
      <alignment vertical="center" wrapText="1"/>
    </xf>
    <xf numFmtId="0" fontId="13" fillId="0" borderId="32" xfId="0" applyFont="1" applyFill="1" applyBorder="1" applyAlignment="1">
      <alignment vertical="center"/>
    </xf>
    <xf numFmtId="2" fontId="13" fillId="3" borderId="32" xfId="0" applyNumberFormat="1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2" fontId="14" fillId="3" borderId="16" xfId="0" applyNumberFormat="1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49" fontId="13" fillId="0" borderId="12" xfId="0" quotePrefix="1" applyNumberFormat="1" applyFont="1" applyFill="1" applyBorder="1" applyAlignment="1">
      <alignment horizontal="center" vertical="center"/>
    </xf>
    <xf numFmtId="0" fontId="13" fillId="0" borderId="12" xfId="0" applyNumberFormat="1" applyFont="1" applyFill="1" applyBorder="1" applyAlignment="1">
      <alignment horizontal="left" vertical="center" wrapText="1" indent="1"/>
    </xf>
    <xf numFmtId="2" fontId="1" fillId="0" borderId="0" xfId="0" applyNumberFormat="1" applyFont="1" applyAlignment="1">
      <alignment vertical="center"/>
    </xf>
    <xf numFmtId="0" fontId="14" fillId="0" borderId="0" xfId="0" applyFont="1" applyFill="1" applyBorder="1" applyAlignment="1">
      <alignment vertical="center"/>
    </xf>
    <xf numFmtId="49" fontId="13" fillId="0" borderId="16" xfId="0" quotePrefix="1" applyNumberFormat="1" applyFont="1" applyFill="1" applyBorder="1" applyAlignment="1">
      <alignment horizontal="center" vertical="center"/>
    </xf>
    <xf numFmtId="0" fontId="13" fillId="0" borderId="16" xfId="0" applyNumberFormat="1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center" vertical="center"/>
    </xf>
    <xf numFmtId="2" fontId="13" fillId="3" borderId="16" xfId="0" applyNumberFormat="1" applyFont="1" applyFill="1" applyBorder="1" applyAlignment="1">
      <alignment horizontal="center" vertical="center"/>
    </xf>
    <xf numFmtId="49" fontId="13" fillId="0" borderId="32" xfId="0" quotePrefix="1" applyNumberFormat="1" applyFont="1" applyFill="1" applyBorder="1" applyAlignment="1">
      <alignment horizontal="center" vertical="center"/>
    </xf>
    <xf numFmtId="0" fontId="13" fillId="0" borderId="32" xfId="0" applyNumberFormat="1" applyFont="1" applyFill="1" applyBorder="1" applyAlignment="1">
      <alignment horizontal="left" vertical="center" wrapText="1" indent="1"/>
    </xf>
    <xf numFmtId="2" fontId="13" fillId="3" borderId="32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left" vertical="center" wrapText="1" indent="1"/>
    </xf>
    <xf numFmtId="2" fontId="13" fillId="3" borderId="7" xfId="0" applyNumberFormat="1" applyFont="1" applyFill="1" applyBorder="1" applyAlignment="1">
      <alignment horizontal="center" vertical="center" wrapText="1"/>
    </xf>
    <xf numFmtId="2" fontId="13" fillId="3" borderId="7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center" wrapText="1" indent="2"/>
    </xf>
    <xf numFmtId="0" fontId="13" fillId="0" borderId="1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 wrapText="1" indent="2"/>
    </xf>
    <xf numFmtId="0" fontId="13" fillId="0" borderId="12" xfId="0" applyFont="1" applyFill="1" applyBorder="1" applyAlignment="1">
      <alignment horizontal="left" vertical="center" wrapText="1" indent="3"/>
    </xf>
    <xf numFmtId="2" fontId="43" fillId="0" borderId="31" xfId="0" applyNumberFormat="1" applyFont="1" applyBorder="1"/>
    <xf numFmtId="0" fontId="13" fillId="0" borderId="12" xfId="0" applyFont="1" applyFill="1" applyBorder="1" applyAlignment="1">
      <alignment horizontal="left" vertical="center" wrapText="1" indent="2"/>
    </xf>
    <xf numFmtId="0" fontId="13" fillId="0" borderId="7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Continuous" vertical="center"/>
    </xf>
    <xf numFmtId="2" fontId="44" fillId="0" borderId="0" xfId="0" applyNumberFormat="1" applyFont="1" applyAlignment="1">
      <alignment wrapText="1"/>
    </xf>
    <xf numFmtId="0" fontId="13" fillId="0" borderId="0" xfId="0" applyFont="1" applyFill="1" applyAlignment="1">
      <alignment vertical="center"/>
    </xf>
    <xf numFmtId="0" fontId="13" fillId="0" borderId="7" xfId="0" applyFont="1" applyFill="1" applyBorder="1" applyAlignment="1">
      <alignment vertical="center" wrapText="1"/>
    </xf>
    <xf numFmtId="1" fontId="13" fillId="0" borderId="12" xfId="0" applyNumberFormat="1" applyFont="1" applyFill="1" applyBorder="1" applyAlignment="1">
      <alignment horizontal="center" vertical="center" wrapText="1"/>
    </xf>
    <xf numFmtId="49" fontId="14" fillId="0" borderId="16" xfId="0" quotePrefix="1" applyNumberFormat="1" applyFont="1" applyFill="1" applyBorder="1" applyAlignment="1">
      <alignment horizontal="center" vertical="center"/>
    </xf>
    <xf numFmtId="1" fontId="14" fillId="0" borderId="16" xfId="0" applyNumberFormat="1" applyFont="1" applyFill="1" applyBorder="1" applyAlignment="1">
      <alignment horizontal="center" vertical="center" wrapText="1"/>
    </xf>
    <xf numFmtId="49" fontId="14" fillId="0" borderId="7" xfId="0" quotePrefix="1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2" fontId="14" fillId="3" borderId="7" xfId="0" applyNumberFormat="1" applyFont="1" applyFill="1" applyBorder="1" applyAlignment="1">
      <alignment horizontal="center" vertical="center"/>
    </xf>
    <xf numFmtId="168" fontId="14" fillId="3" borderId="16" xfId="0" applyNumberFormat="1" applyFont="1" applyFill="1" applyBorder="1" applyAlignment="1">
      <alignment horizontal="center" vertical="center" wrapText="1"/>
    </xf>
    <xf numFmtId="166" fontId="14" fillId="3" borderId="16" xfId="0" applyNumberFormat="1" applyFont="1" applyFill="1" applyBorder="1" applyAlignment="1">
      <alignment horizontal="center" vertical="center" wrapText="1"/>
    </xf>
    <xf numFmtId="2" fontId="13" fillId="3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left" vertical="center" wrapText="1" indent="2"/>
    </xf>
    <xf numFmtId="1" fontId="13" fillId="0" borderId="7" xfId="0" applyNumberFormat="1" applyFont="1" applyFill="1" applyBorder="1" applyAlignment="1">
      <alignment horizontal="center" vertical="center" wrapText="1"/>
    </xf>
    <xf numFmtId="0" fontId="17" fillId="0" borderId="16" xfId="0" applyNumberFormat="1" applyFont="1" applyFill="1" applyBorder="1" applyAlignment="1">
      <alignment horizontal="left" vertical="center" wrapText="1" indent="1"/>
    </xf>
    <xf numFmtId="0" fontId="14" fillId="0" borderId="12" xfId="0" applyFont="1" applyFill="1" applyBorder="1" applyAlignment="1">
      <alignment vertical="center" wrapText="1"/>
    </xf>
    <xf numFmtId="49" fontId="13" fillId="0" borderId="7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left" vertical="center" wrapText="1" indent="1"/>
    </xf>
    <xf numFmtId="2" fontId="14" fillId="3" borderId="12" xfId="0" applyNumberFormat="1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 vertical="center" wrapText="1" indent="1"/>
    </xf>
    <xf numFmtId="1" fontId="13" fillId="0" borderId="0" xfId="0" applyNumberFormat="1" applyFont="1" applyFill="1" applyBorder="1" applyAlignment="1">
      <alignment horizontal="center" vertical="center" wrapText="1"/>
    </xf>
    <xf numFmtId="49" fontId="13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167" fontId="14" fillId="3" borderId="22" xfId="0" applyNumberFormat="1" applyFont="1" applyFill="1" applyBorder="1" applyAlignment="1">
      <alignment horizontal="left" vertical="center"/>
    </xf>
    <xf numFmtId="167" fontId="13" fillId="3" borderId="12" xfId="0" applyNumberFormat="1" applyFont="1" applyFill="1" applyBorder="1" applyAlignment="1">
      <alignment horizontal="center" vertical="center"/>
    </xf>
    <xf numFmtId="167" fontId="14" fillId="3" borderId="16" xfId="0" applyNumberFormat="1" applyFont="1" applyFill="1" applyBorder="1" applyAlignment="1">
      <alignment horizontal="center" vertical="center" wrapText="1"/>
    </xf>
    <xf numFmtId="167" fontId="14" fillId="3" borderId="16" xfId="0" applyNumberFormat="1" applyFont="1" applyFill="1" applyBorder="1" applyAlignment="1">
      <alignment horizontal="center" vertical="center"/>
    </xf>
    <xf numFmtId="168" fontId="0" fillId="0" borderId="0" xfId="0" applyNumberFormat="1"/>
    <xf numFmtId="167" fontId="13" fillId="3" borderId="25" xfId="0" applyNumberFormat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left" vertical="top"/>
    </xf>
    <xf numFmtId="0" fontId="12" fillId="3" borderId="33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165" fontId="16" fillId="0" borderId="36" xfId="0" applyNumberFormat="1" applyFont="1" applyFill="1" applyBorder="1" applyAlignment="1">
      <alignment horizontal="center" vertical="center" wrapText="1"/>
    </xf>
    <xf numFmtId="165" fontId="16" fillId="0" borderId="38" xfId="0" applyNumberFormat="1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4" fillId="0" borderId="40" xfId="0" applyNumberFormat="1" applyFont="1" applyFill="1" applyBorder="1" applyAlignment="1">
      <alignment horizontal="center" vertical="center" wrapText="1" readingOrder="1"/>
    </xf>
    <xf numFmtId="0" fontId="14" fillId="0" borderId="41" xfId="0" applyNumberFormat="1" applyFont="1" applyFill="1" applyBorder="1" applyAlignment="1">
      <alignment horizontal="center" vertical="center" wrapText="1" readingOrder="1"/>
    </xf>
    <xf numFmtId="0" fontId="14" fillId="3" borderId="42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3" borderId="33" xfId="0" applyFont="1" applyFill="1" applyBorder="1" applyAlignment="1">
      <alignment horizontal="center"/>
    </xf>
    <xf numFmtId="0" fontId="14" fillId="2" borderId="43" xfId="0" applyFont="1" applyFill="1" applyBorder="1" applyAlignment="1">
      <alignment horizontal="center" vertical="center" wrapText="1"/>
    </xf>
    <xf numFmtId="0" fontId="14" fillId="3" borderId="40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Comma 2" xfId="1"/>
    <cellStyle name="Normal 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8"/>
  <sheetViews>
    <sheetView tabSelected="1" workbookViewId="0">
      <selection activeCell="F8" sqref="F8"/>
    </sheetView>
  </sheetViews>
  <sheetFormatPr defaultRowHeight="12.75" outlineLevelCol="1" x14ac:dyDescent="0.2"/>
  <cols>
    <col min="1" max="1" width="5.28515625" style="283" bestFit="1" customWidth="1"/>
    <col min="2" max="2" width="48.5703125" style="358" customWidth="1"/>
    <col min="3" max="3" width="6.5703125" style="283" customWidth="1" outlineLevel="1"/>
    <col min="4" max="4" width="14.28515625" style="359" customWidth="1"/>
    <col min="5" max="5" width="14.5703125" style="360" customWidth="1"/>
    <col min="6" max="6" width="13" style="360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8" s="270" customFormat="1" ht="18" customHeight="1" x14ac:dyDescent="0.2">
      <c r="A1" s="268"/>
      <c r="B1" s="268"/>
      <c r="C1" s="268"/>
      <c r="D1" s="269"/>
      <c r="E1" s="269"/>
      <c r="F1" s="269"/>
    </row>
    <row r="2" spans="1:8" s="270" customFormat="1" ht="15" customHeight="1" x14ac:dyDescent="0.2">
      <c r="A2" s="268"/>
      <c r="B2" s="268"/>
      <c r="C2" s="367" t="s">
        <v>508</v>
      </c>
      <c r="D2" s="367"/>
      <c r="E2" s="367"/>
      <c r="F2" s="367"/>
    </row>
    <row r="3" spans="1:8" s="270" customFormat="1" ht="15" customHeight="1" x14ac:dyDescent="0.2">
      <c r="A3" s="268"/>
      <c r="B3" s="268"/>
      <c r="C3" s="367" t="s">
        <v>506</v>
      </c>
      <c r="D3" s="367"/>
      <c r="E3" s="367"/>
      <c r="F3" s="367"/>
    </row>
    <row r="4" spans="1:8" s="270" customFormat="1" ht="15" customHeight="1" x14ac:dyDescent="0.2">
      <c r="A4" s="268"/>
      <c r="B4" s="268"/>
      <c r="C4" s="367" t="s">
        <v>507</v>
      </c>
      <c r="D4" s="367"/>
      <c r="E4" s="367"/>
      <c r="F4" s="367"/>
    </row>
    <row r="5" spans="1:8" s="270" customFormat="1" ht="15" customHeight="1" x14ac:dyDescent="0.2">
      <c r="A5" s="268"/>
      <c r="B5" s="268"/>
      <c r="C5" s="367" t="s">
        <v>719</v>
      </c>
      <c r="D5" s="367"/>
      <c r="E5" s="367"/>
      <c r="F5" s="367"/>
    </row>
    <row r="6" spans="1:8" s="270" customFormat="1" ht="15" customHeight="1" x14ac:dyDescent="0.2">
      <c r="A6" s="268"/>
      <c r="B6" s="268"/>
      <c r="C6" s="367" t="s">
        <v>718</v>
      </c>
      <c r="D6" s="367"/>
      <c r="E6" s="367"/>
      <c r="F6" s="367"/>
    </row>
    <row r="7" spans="1:8" s="270" customFormat="1" ht="15" customHeight="1" x14ac:dyDescent="0.2">
      <c r="A7" s="268"/>
      <c r="B7" s="268"/>
      <c r="C7" s="267"/>
      <c r="D7" s="267"/>
      <c r="E7" s="267"/>
      <c r="F7" s="267"/>
    </row>
    <row r="8" spans="1:8" s="270" customFormat="1" ht="18" customHeight="1" x14ac:dyDescent="0.2">
      <c r="A8" s="268"/>
      <c r="B8" s="271" t="s">
        <v>522</v>
      </c>
      <c r="C8" s="268"/>
      <c r="D8" s="269"/>
      <c r="E8" s="269"/>
      <c r="F8" s="269"/>
    </row>
    <row r="9" spans="1:8" s="272" customFormat="1" ht="17.25" customHeight="1" x14ac:dyDescent="0.2">
      <c r="A9" s="369" t="s">
        <v>716</v>
      </c>
      <c r="B9" s="369"/>
      <c r="C9" s="369"/>
      <c r="D9" s="369"/>
      <c r="E9" s="369"/>
      <c r="F9" s="369"/>
    </row>
    <row r="10" spans="1:8" ht="20.25" customHeight="1" x14ac:dyDescent="0.2">
      <c r="A10" s="273"/>
      <c r="B10" s="274"/>
      <c r="C10" s="273"/>
      <c r="D10" s="275"/>
      <c r="E10" s="275"/>
      <c r="F10" s="276" t="s">
        <v>523</v>
      </c>
    </row>
    <row r="11" spans="1:8" x14ac:dyDescent="0.2">
      <c r="A11" s="370" t="s">
        <v>524</v>
      </c>
      <c r="B11" s="370" t="s">
        <v>525</v>
      </c>
      <c r="C11" s="370" t="s">
        <v>526</v>
      </c>
      <c r="D11" s="372" t="s">
        <v>358</v>
      </c>
      <c r="E11" s="277" t="s">
        <v>311</v>
      </c>
      <c r="F11" s="277"/>
    </row>
    <row r="12" spans="1:8" ht="25.5" x14ac:dyDescent="0.2">
      <c r="A12" s="371"/>
      <c r="B12" s="371"/>
      <c r="C12" s="371"/>
      <c r="D12" s="373"/>
      <c r="E12" s="278" t="s">
        <v>350</v>
      </c>
      <c r="F12" s="278" t="s">
        <v>351</v>
      </c>
    </row>
    <row r="13" spans="1:8" s="283" customFormat="1" x14ac:dyDescent="0.2">
      <c r="A13" s="279">
        <v>1</v>
      </c>
      <c r="B13" s="280">
        <v>2</v>
      </c>
      <c r="C13" s="281">
        <v>3</v>
      </c>
      <c r="D13" s="282">
        <v>4</v>
      </c>
      <c r="E13" s="282">
        <v>5</v>
      </c>
      <c r="F13" s="278">
        <v>6</v>
      </c>
    </row>
    <row r="14" spans="1:8" s="290" customFormat="1" ht="28.5" x14ac:dyDescent="0.2">
      <c r="A14" s="284" t="s">
        <v>527</v>
      </c>
      <c r="B14" s="285" t="s">
        <v>528</v>
      </c>
      <c r="C14" s="286"/>
      <c r="D14" s="257">
        <f>E14+F14</f>
        <v>10564879.600000001</v>
      </c>
      <c r="E14" s="257">
        <f>E16+E64+E99</f>
        <v>8564879.6000000015</v>
      </c>
      <c r="F14" s="288">
        <f>F64+F140</f>
        <v>2000000</v>
      </c>
      <c r="G14" s="289"/>
      <c r="H14" s="289"/>
    </row>
    <row r="15" spans="1:8" s="290" customFormat="1" x14ac:dyDescent="0.2">
      <c r="A15" s="291"/>
      <c r="B15" s="292" t="s">
        <v>529</v>
      </c>
      <c r="C15" s="286"/>
      <c r="D15" s="293"/>
      <c r="E15" s="293"/>
      <c r="F15" s="294"/>
      <c r="G15" s="289"/>
      <c r="H15" s="289"/>
    </row>
    <row r="16" spans="1:8" s="301" customFormat="1" x14ac:dyDescent="0.2">
      <c r="A16" s="295" t="s">
        <v>530</v>
      </c>
      <c r="B16" s="296" t="s">
        <v>531</v>
      </c>
      <c r="C16" s="297">
        <v>7100</v>
      </c>
      <c r="D16" s="298">
        <f>D19+D24+D27+D48+D55</f>
        <v>1858350</v>
      </c>
      <c r="E16" s="298">
        <f>E19+E24+E27+E48+E55</f>
        <v>1858350</v>
      </c>
      <c r="F16" s="299" t="s">
        <v>111</v>
      </c>
      <c r="G16" s="300"/>
      <c r="H16" s="300"/>
    </row>
    <row r="17" spans="1:8" s="290" customFormat="1" ht="25.5" x14ac:dyDescent="0.2">
      <c r="A17" s="291"/>
      <c r="B17" s="302" t="s">
        <v>532</v>
      </c>
      <c r="C17" s="303"/>
      <c r="D17" s="287"/>
      <c r="E17" s="287"/>
      <c r="F17" s="304"/>
      <c r="G17" s="289"/>
      <c r="H17" s="289"/>
    </row>
    <row r="18" spans="1:8" s="290" customFormat="1" x14ac:dyDescent="0.2">
      <c r="A18" s="291"/>
      <c r="B18" s="302" t="s">
        <v>533</v>
      </c>
      <c r="C18" s="305"/>
      <c r="D18" s="293"/>
      <c r="E18" s="293"/>
      <c r="F18" s="304"/>
      <c r="G18" s="289"/>
      <c r="H18" s="289"/>
    </row>
    <row r="19" spans="1:8" s="301" customFormat="1" x14ac:dyDescent="0.2">
      <c r="A19" s="295" t="s">
        <v>534</v>
      </c>
      <c r="B19" s="306" t="s">
        <v>535</v>
      </c>
      <c r="C19" s="307">
        <v>7131</v>
      </c>
      <c r="D19" s="308">
        <f>E19</f>
        <v>665500</v>
      </c>
      <c r="E19" s="308">
        <f>E21+E22+E23</f>
        <v>665500</v>
      </c>
      <c r="F19" s="299" t="s">
        <v>111</v>
      </c>
      <c r="G19" s="300"/>
      <c r="H19" s="300"/>
    </row>
    <row r="20" spans="1:8" s="290" customFormat="1" x14ac:dyDescent="0.2">
      <c r="A20" s="291"/>
      <c r="B20" s="309" t="s">
        <v>533</v>
      </c>
      <c r="C20" s="310"/>
      <c r="D20" s="294"/>
      <c r="E20" s="294"/>
      <c r="F20" s="304"/>
      <c r="G20" s="289"/>
      <c r="H20" s="289"/>
    </row>
    <row r="21" spans="1:8" ht="38.25" x14ac:dyDescent="0.2">
      <c r="A21" s="311" t="s">
        <v>536</v>
      </c>
      <c r="B21" s="312" t="s">
        <v>537</v>
      </c>
      <c r="C21" s="281"/>
      <c r="D21" s="163">
        <f>E21</f>
        <v>15500</v>
      </c>
      <c r="E21" s="163">
        <v>15500</v>
      </c>
      <c r="F21" s="163" t="s">
        <v>111</v>
      </c>
      <c r="G21" s="313"/>
      <c r="H21" s="313"/>
    </row>
    <row r="22" spans="1:8" ht="25.5" x14ac:dyDescent="0.2">
      <c r="A22" s="311" t="s">
        <v>538</v>
      </c>
      <c r="B22" s="312" t="s">
        <v>539</v>
      </c>
      <c r="C22" s="281"/>
      <c r="D22" s="163">
        <f>E22</f>
        <v>67000</v>
      </c>
      <c r="E22" s="163">
        <v>67000</v>
      </c>
      <c r="F22" s="163" t="s">
        <v>111</v>
      </c>
      <c r="G22" s="313"/>
      <c r="H22" s="313"/>
    </row>
    <row r="23" spans="1:8" ht="21.75" customHeight="1" x14ac:dyDescent="0.2">
      <c r="A23" s="311" t="s">
        <v>540</v>
      </c>
      <c r="B23" s="312" t="s">
        <v>541</v>
      </c>
      <c r="C23" s="281"/>
      <c r="D23" s="163">
        <f>E23</f>
        <v>583000</v>
      </c>
      <c r="E23" s="163">
        <v>583000</v>
      </c>
      <c r="F23" s="163" t="s">
        <v>111</v>
      </c>
      <c r="G23" s="313"/>
      <c r="H23" s="313"/>
    </row>
    <row r="24" spans="1:8" s="301" customFormat="1" x14ac:dyDescent="0.2">
      <c r="A24" s="295" t="s">
        <v>542</v>
      </c>
      <c r="B24" s="306" t="s">
        <v>543</v>
      </c>
      <c r="C24" s="307">
        <v>7136</v>
      </c>
      <c r="D24" s="308">
        <f>E24</f>
        <v>982500</v>
      </c>
      <c r="E24" s="308">
        <f>E26</f>
        <v>982500</v>
      </c>
      <c r="F24" s="299" t="s">
        <v>111</v>
      </c>
      <c r="G24" s="300"/>
      <c r="H24" s="300"/>
    </row>
    <row r="25" spans="1:8" s="290" customFormat="1" ht="21.75" customHeight="1" x14ac:dyDescent="0.2">
      <c r="A25" s="291"/>
      <c r="B25" s="309" t="s">
        <v>533</v>
      </c>
      <c r="C25" s="310"/>
      <c r="D25" s="294"/>
      <c r="E25" s="294"/>
      <c r="F25" s="304"/>
      <c r="G25" s="289"/>
      <c r="H25" s="289"/>
    </row>
    <row r="26" spans="1:8" x14ac:dyDescent="0.2">
      <c r="A26" s="311" t="s">
        <v>544</v>
      </c>
      <c r="B26" s="312" t="s">
        <v>545</v>
      </c>
      <c r="C26" s="281"/>
      <c r="D26" s="163">
        <f>E26</f>
        <v>982500</v>
      </c>
      <c r="E26" s="163">
        <v>982500</v>
      </c>
      <c r="F26" s="163" t="s">
        <v>111</v>
      </c>
      <c r="G26" s="313"/>
      <c r="H26" s="313"/>
    </row>
    <row r="27" spans="1:8" s="301" customFormat="1" ht="38.25" x14ac:dyDescent="0.2">
      <c r="A27" s="295" t="s">
        <v>546</v>
      </c>
      <c r="B27" s="306" t="s">
        <v>547</v>
      </c>
      <c r="C27" s="314">
        <v>7145</v>
      </c>
      <c r="D27" s="308">
        <f>D29</f>
        <v>179350</v>
      </c>
      <c r="E27" s="308">
        <f>E29</f>
        <v>179350</v>
      </c>
      <c r="F27" s="299" t="s">
        <v>111</v>
      </c>
      <c r="G27" s="300"/>
      <c r="H27" s="300"/>
    </row>
    <row r="28" spans="1:8" s="290" customFormat="1" x14ac:dyDescent="0.2">
      <c r="A28" s="291"/>
      <c r="B28" s="309" t="s">
        <v>533</v>
      </c>
      <c r="C28" s="305"/>
      <c r="D28" s="294"/>
      <c r="E28" s="294"/>
      <c r="F28" s="304"/>
      <c r="G28" s="289"/>
      <c r="H28" s="289"/>
    </row>
    <row r="29" spans="1:8" x14ac:dyDescent="0.2">
      <c r="A29" s="315" t="s">
        <v>548</v>
      </c>
      <c r="B29" s="316" t="s">
        <v>549</v>
      </c>
      <c r="C29" s="317">
        <v>71452</v>
      </c>
      <c r="D29" s="318">
        <f>D32+D36+D37+D38+D39+D40+D41+D42+D43+D44+D45+D46+D47</f>
        <v>179350</v>
      </c>
      <c r="E29" s="318">
        <f>E32+E36+E37+E38+E39+E40+E41+E42+E43+E44+E45+E46+E47</f>
        <v>179350</v>
      </c>
      <c r="F29" s="318" t="s">
        <v>111</v>
      </c>
      <c r="G29" s="313"/>
      <c r="H29" s="313"/>
    </row>
    <row r="30" spans="1:8" s="290" customFormat="1" ht="38.25" x14ac:dyDescent="0.2">
      <c r="A30" s="319"/>
      <c r="B30" s="320" t="s">
        <v>550</v>
      </c>
      <c r="C30" s="310"/>
      <c r="D30" s="294"/>
      <c r="E30" s="294"/>
      <c r="F30" s="321"/>
      <c r="G30" s="289"/>
      <c r="H30" s="289"/>
    </row>
    <row r="31" spans="1:8" s="290" customFormat="1" ht="16.5" customHeight="1" x14ac:dyDescent="0.2">
      <c r="A31" s="322"/>
      <c r="B31" s="323" t="s">
        <v>533</v>
      </c>
      <c r="C31" s="305"/>
      <c r="D31" s="324"/>
      <c r="E31" s="324"/>
      <c r="F31" s="325"/>
      <c r="G31" s="289"/>
      <c r="H31" s="289"/>
    </row>
    <row r="32" spans="1:8" s="290" customFormat="1" ht="51" x14ac:dyDescent="0.2">
      <c r="A32" s="315" t="s">
        <v>551</v>
      </c>
      <c r="B32" s="326" t="s">
        <v>552</v>
      </c>
      <c r="C32" s="327"/>
      <c r="D32" s="318">
        <f>E32</f>
        <v>120000</v>
      </c>
      <c r="E32" s="318">
        <f>E34+E35</f>
        <v>120000</v>
      </c>
      <c r="F32" s="318" t="s">
        <v>111</v>
      </c>
      <c r="G32" s="289"/>
      <c r="H32" s="289"/>
    </row>
    <row r="33" spans="1:8" s="290" customFormat="1" x14ac:dyDescent="0.2">
      <c r="A33" s="305"/>
      <c r="B33" s="328" t="s">
        <v>312</v>
      </c>
      <c r="C33" s="305"/>
      <c r="D33" s="325"/>
      <c r="E33" s="325"/>
      <c r="F33" s="325"/>
      <c r="G33" s="289"/>
      <c r="H33" s="289"/>
    </row>
    <row r="34" spans="1:8" s="290" customFormat="1" ht="15" x14ac:dyDescent="0.25">
      <c r="A34" s="311" t="s">
        <v>553</v>
      </c>
      <c r="B34" s="329" t="s">
        <v>554</v>
      </c>
      <c r="C34" s="281"/>
      <c r="D34" s="163">
        <f>E34</f>
        <v>120000</v>
      </c>
      <c r="E34" s="163">
        <v>120000</v>
      </c>
      <c r="F34" s="163" t="s">
        <v>111</v>
      </c>
      <c r="G34" s="330"/>
      <c r="H34" s="289"/>
    </row>
    <row r="35" spans="1:8" s="290" customFormat="1" ht="15" x14ac:dyDescent="0.25">
      <c r="A35" s="311" t="s">
        <v>555</v>
      </c>
      <c r="B35" s="329" t="s">
        <v>556</v>
      </c>
      <c r="C35" s="281"/>
      <c r="D35" s="163"/>
      <c r="E35" s="163"/>
      <c r="F35" s="163" t="s">
        <v>111</v>
      </c>
      <c r="G35" s="330"/>
      <c r="H35" s="289"/>
    </row>
    <row r="36" spans="1:8" s="290" customFormat="1" ht="102" x14ac:dyDescent="0.2">
      <c r="A36" s="311" t="s">
        <v>557</v>
      </c>
      <c r="B36" s="331" t="s">
        <v>558</v>
      </c>
      <c r="C36" s="281"/>
      <c r="D36" s="163">
        <f t="shared" ref="D36:D47" si="0">E36</f>
        <v>300</v>
      </c>
      <c r="E36" s="163">
        <v>300</v>
      </c>
      <c r="F36" s="163" t="s">
        <v>111</v>
      </c>
      <c r="G36" s="289"/>
      <c r="H36" s="289"/>
    </row>
    <row r="37" spans="1:8" s="290" customFormat="1" ht="38.25" x14ac:dyDescent="0.2">
      <c r="A37" s="279" t="s">
        <v>559</v>
      </c>
      <c r="B37" s="331" t="s">
        <v>560</v>
      </c>
      <c r="C37" s="281"/>
      <c r="D37" s="163">
        <f t="shared" si="0"/>
        <v>400</v>
      </c>
      <c r="E37" s="163">
        <v>400</v>
      </c>
      <c r="F37" s="163" t="s">
        <v>111</v>
      </c>
      <c r="G37" s="289"/>
      <c r="H37" s="289"/>
    </row>
    <row r="38" spans="1:8" s="290" customFormat="1" ht="63.75" x14ac:dyDescent="0.2">
      <c r="A38" s="311" t="s">
        <v>561</v>
      </c>
      <c r="B38" s="331" t="s">
        <v>562</v>
      </c>
      <c r="C38" s="281"/>
      <c r="D38" s="163">
        <f t="shared" si="0"/>
        <v>21000</v>
      </c>
      <c r="E38" s="163">
        <v>21000</v>
      </c>
      <c r="F38" s="163" t="s">
        <v>111</v>
      </c>
      <c r="G38" s="289"/>
      <c r="H38" s="289"/>
    </row>
    <row r="39" spans="1:8" s="290" customFormat="1" ht="25.5" x14ac:dyDescent="0.2">
      <c r="A39" s="311" t="s">
        <v>563</v>
      </c>
      <c r="B39" s="331" t="s">
        <v>564</v>
      </c>
      <c r="C39" s="281"/>
      <c r="D39" s="163">
        <f t="shared" si="0"/>
        <v>2800</v>
      </c>
      <c r="E39" s="163">
        <v>2800</v>
      </c>
      <c r="F39" s="163" t="s">
        <v>111</v>
      </c>
      <c r="G39" s="289"/>
      <c r="H39" s="289"/>
    </row>
    <row r="40" spans="1:8" s="290" customFormat="1" ht="76.5" x14ac:dyDescent="0.2">
      <c r="A40" s="311" t="s">
        <v>565</v>
      </c>
      <c r="B40" s="331" t="s">
        <v>566</v>
      </c>
      <c r="C40" s="281"/>
      <c r="D40" s="163">
        <f t="shared" si="0"/>
        <v>13900</v>
      </c>
      <c r="E40" s="163">
        <v>13900</v>
      </c>
      <c r="F40" s="163" t="s">
        <v>111</v>
      </c>
      <c r="G40" s="289"/>
      <c r="H40" s="289"/>
    </row>
    <row r="41" spans="1:8" s="290" customFormat="1" ht="63.75" x14ac:dyDescent="0.2">
      <c r="A41" s="311" t="s">
        <v>567</v>
      </c>
      <c r="B41" s="331" t="s">
        <v>568</v>
      </c>
      <c r="C41" s="281"/>
      <c r="D41" s="163">
        <f t="shared" si="0"/>
        <v>3200</v>
      </c>
      <c r="E41" s="163">
        <v>3200</v>
      </c>
      <c r="F41" s="163" t="s">
        <v>111</v>
      </c>
      <c r="G41" s="289"/>
      <c r="H41" s="289"/>
    </row>
    <row r="42" spans="1:8" s="290" customFormat="1" x14ac:dyDescent="0.2">
      <c r="A42" s="311" t="s">
        <v>569</v>
      </c>
      <c r="B42" s="331" t="s">
        <v>570</v>
      </c>
      <c r="C42" s="281"/>
      <c r="D42" s="163">
        <f t="shared" si="0"/>
        <v>400</v>
      </c>
      <c r="E42" s="163">
        <v>400</v>
      </c>
      <c r="F42" s="163" t="s">
        <v>111</v>
      </c>
      <c r="G42" s="289"/>
      <c r="H42" s="289"/>
    </row>
    <row r="43" spans="1:8" s="290" customFormat="1" ht="25.5" x14ac:dyDescent="0.2">
      <c r="A43" s="311" t="s">
        <v>571</v>
      </c>
      <c r="B43" s="331" t="s">
        <v>572</v>
      </c>
      <c r="C43" s="281"/>
      <c r="D43" s="163">
        <f t="shared" si="0"/>
        <v>15500</v>
      </c>
      <c r="E43" s="163">
        <v>15500</v>
      </c>
      <c r="F43" s="163" t="s">
        <v>111</v>
      </c>
      <c r="G43" s="289"/>
      <c r="H43" s="289"/>
    </row>
    <row r="44" spans="1:8" s="290" customFormat="1" ht="38.25" x14ac:dyDescent="0.2">
      <c r="A44" s="311" t="s">
        <v>573</v>
      </c>
      <c r="B44" s="331" t="s">
        <v>574</v>
      </c>
      <c r="C44" s="281"/>
      <c r="D44" s="163">
        <f t="shared" si="0"/>
        <v>100</v>
      </c>
      <c r="E44" s="163">
        <v>100</v>
      </c>
      <c r="F44" s="163" t="s">
        <v>111</v>
      </c>
      <c r="G44" s="289"/>
      <c r="H44" s="289"/>
    </row>
    <row r="45" spans="1:8" s="290" customFormat="1" ht="63.75" x14ac:dyDescent="0.2">
      <c r="A45" s="311" t="s">
        <v>575</v>
      </c>
      <c r="B45" s="331" t="s">
        <v>576</v>
      </c>
      <c r="C45" s="281"/>
      <c r="D45" s="163">
        <f t="shared" si="0"/>
        <v>150</v>
      </c>
      <c r="E45" s="163">
        <v>150</v>
      </c>
      <c r="F45" s="163" t="s">
        <v>111</v>
      </c>
      <c r="G45" s="289"/>
      <c r="H45" s="289"/>
    </row>
    <row r="46" spans="1:8" s="290" customFormat="1" ht="25.5" x14ac:dyDescent="0.2">
      <c r="A46" s="311"/>
      <c r="B46" s="331" t="s">
        <v>577</v>
      </c>
      <c r="C46" s="281"/>
      <c r="D46" s="163">
        <f t="shared" si="0"/>
        <v>1250</v>
      </c>
      <c r="E46" s="163">
        <v>1250</v>
      </c>
      <c r="F46" s="163"/>
      <c r="G46" s="289"/>
      <c r="H46" s="289"/>
    </row>
    <row r="47" spans="1:8" s="290" customFormat="1" ht="38.25" x14ac:dyDescent="0.2">
      <c r="A47" s="311" t="s">
        <v>578</v>
      </c>
      <c r="B47" s="331" t="s">
        <v>579</v>
      </c>
      <c r="C47" s="281"/>
      <c r="D47" s="163">
        <f t="shared" si="0"/>
        <v>350</v>
      </c>
      <c r="E47" s="163">
        <v>350</v>
      </c>
      <c r="F47" s="163" t="s">
        <v>111</v>
      </c>
      <c r="G47" s="289"/>
      <c r="H47" s="289"/>
    </row>
    <row r="48" spans="1:8" s="301" customFormat="1" ht="38.25" x14ac:dyDescent="0.2">
      <c r="A48" s="295" t="s">
        <v>580</v>
      </c>
      <c r="B48" s="306" t="s">
        <v>581</v>
      </c>
      <c r="C48" s="307">
        <v>7146</v>
      </c>
      <c r="D48" s="308">
        <f>D50</f>
        <v>31000</v>
      </c>
      <c r="E48" s="308">
        <f>E50</f>
        <v>31000</v>
      </c>
      <c r="F48" s="299" t="s">
        <v>111</v>
      </c>
      <c r="G48" s="300"/>
      <c r="H48" s="300"/>
    </row>
    <row r="49" spans="1:8" s="290" customFormat="1" x14ac:dyDescent="0.2">
      <c r="A49" s="291"/>
      <c r="B49" s="309" t="s">
        <v>533</v>
      </c>
      <c r="C49" s="310"/>
      <c r="D49" s="294"/>
      <c r="E49" s="294"/>
      <c r="F49" s="304"/>
      <c r="G49" s="289"/>
      <c r="H49" s="289"/>
    </row>
    <row r="50" spans="1:8" x14ac:dyDescent="0.2">
      <c r="A50" s="315" t="s">
        <v>582</v>
      </c>
      <c r="B50" s="316" t="s">
        <v>583</v>
      </c>
      <c r="C50" s="327"/>
      <c r="D50" s="318">
        <f>D53+D54</f>
        <v>31000</v>
      </c>
      <c r="E50" s="318">
        <f>E53+E54</f>
        <v>31000</v>
      </c>
      <c r="F50" s="318" t="s">
        <v>111</v>
      </c>
      <c r="G50" s="313"/>
      <c r="H50" s="313"/>
    </row>
    <row r="51" spans="1:8" s="290" customFormat="1" x14ac:dyDescent="0.2">
      <c r="A51" s="319"/>
      <c r="B51" s="320" t="s">
        <v>584</v>
      </c>
      <c r="C51" s="303"/>
      <c r="D51" s="294"/>
      <c r="E51" s="294"/>
      <c r="F51" s="321"/>
      <c r="G51" s="289"/>
      <c r="H51" s="289"/>
    </row>
    <row r="52" spans="1:8" s="290" customFormat="1" x14ac:dyDescent="0.2">
      <c r="A52" s="322"/>
      <c r="B52" s="323" t="s">
        <v>533</v>
      </c>
      <c r="C52" s="305"/>
      <c r="D52" s="324"/>
      <c r="E52" s="324"/>
      <c r="F52" s="325"/>
      <c r="G52" s="289"/>
      <c r="H52" s="289"/>
    </row>
    <row r="53" spans="1:8" s="290" customFormat="1" ht="89.25" x14ac:dyDescent="0.2">
      <c r="A53" s="322" t="s">
        <v>585</v>
      </c>
      <c r="B53" s="328" t="s">
        <v>586</v>
      </c>
      <c r="C53" s="332"/>
      <c r="D53" s="325">
        <f>E53</f>
        <v>12000</v>
      </c>
      <c r="E53" s="325">
        <v>12000</v>
      </c>
      <c r="F53" s="325" t="s">
        <v>111</v>
      </c>
      <c r="G53" s="289"/>
      <c r="H53" s="289"/>
    </row>
    <row r="54" spans="1:8" s="290" customFormat="1" ht="101.25" customHeight="1" x14ac:dyDescent="0.2">
      <c r="A54" s="279" t="s">
        <v>587</v>
      </c>
      <c r="B54" s="331" t="s">
        <v>588</v>
      </c>
      <c r="C54" s="281"/>
      <c r="D54" s="163">
        <f>E54</f>
        <v>19000</v>
      </c>
      <c r="E54" s="163">
        <v>19000</v>
      </c>
      <c r="F54" s="163" t="s">
        <v>111</v>
      </c>
      <c r="G54" s="289"/>
      <c r="H54" s="289"/>
    </row>
    <row r="55" spans="1:8" s="301" customFormat="1" x14ac:dyDescent="0.2">
      <c r="A55" s="295" t="s">
        <v>589</v>
      </c>
      <c r="B55" s="306" t="s">
        <v>590</v>
      </c>
      <c r="C55" s="297">
        <v>7161</v>
      </c>
      <c r="D55" s="308">
        <f>D58</f>
        <v>0</v>
      </c>
      <c r="E55" s="308">
        <f>E58</f>
        <v>0</v>
      </c>
      <c r="F55" s="299" t="s">
        <v>111</v>
      </c>
      <c r="G55" s="300"/>
      <c r="H55" s="300"/>
    </row>
    <row r="56" spans="1:8" s="290" customFormat="1" x14ac:dyDescent="0.2">
      <c r="A56" s="319"/>
      <c r="B56" s="320" t="s">
        <v>591</v>
      </c>
      <c r="C56" s="303"/>
      <c r="D56" s="294"/>
      <c r="E56" s="294"/>
      <c r="F56" s="321"/>
      <c r="G56" s="289"/>
      <c r="H56" s="289"/>
    </row>
    <row r="57" spans="1:8" s="290" customFormat="1" x14ac:dyDescent="0.2">
      <c r="A57" s="291"/>
      <c r="B57" s="309" t="s">
        <v>533</v>
      </c>
      <c r="C57" s="305"/>
      <c r="D57" s="294"/>
      <c r="E57" s="294"/>
      <c r="F57" s="304"/>
      <c r="G57" s="289"/>
      <c r="H57" s="289"/>
    </row>
    <row r="58" spans="1:8" ht="51" x14ac:dyDescent="0.2">
      <c r="A58" s="315" t="s">
        <v>592</v>
      </c>
      <c r="B58" s="316" t="s">
        <v>593</v>
      </c>
      <c r="C58" s="317"/>
      <c r="D58" s="318">
        <f>D60+D61+D62+D63</f>
        <v>0</v>
      </c>
      <c r="E58" s="318">
        <f>E60+E61+E62+E63</f>
        <v>0</v>
      </c>
      <c r="F58" s="318" t="s">
        <v>111</v>
      </c>
      <c r="G58" s="313"/>
      <c r="H58" s="313"/>
    </row>
    <row r="59" spans="1:8" s="290" customFormat="1" x14ac:dyDescent="0.2">
      <c r="A59" s="322"/>
      <c r="B59" s="323" t="s">
        <v>312</v>
      </c>
      <c r="C59" s="310"/>
      <c r="D59" s="324"/>
      <c r="E59" s="324"/>
      <c r="F59" s="325"/>
      <c r="G59" s="289"/>
      <c r="H59" s="289"/>
    </row>
    <row r="60" spans="1:8" s="290" customFormat="1" x14ac:dyDescent="0.2">
      <c r="A60" s="333" t="s">
        <v>594</v>
      </c>
      <c r="B60" s="331" t="s">
        <v>595</v>
      </c>
      <c r="C60" s="281"/>
      <c r="D60" s="163">
        <v>0</v>
      </c>
      <c r="E60" s="163">
        <v>0</v>
      </c>
      <c r="F60" s="163" t="s">
        <v>111</v>
      </c>
      <c r="G60" s="289"/>
      <c r="H60" s="289"/>
    </row>
    <row r="61" spans="1:8" s="290" customFormat="1" x14ac:dyDescent="0.2">
      <c r="A61" s="333" t="s">
        <v>596</v>
      </c>
      <c r="B61" s="331" t="s">
        <v>597</v>
      </c>
      <c r="C61" s="281"/>
      <c r="D61" s="163">
        <v>0</v>
      </c>
      <c r="E61" s="163">
        <v>0</v>
      </c>
      <c r="F61" s="163" t="s">
        <v>111</v>
      </c>
      <c r="G61" s="289"/>
      <c r="H61" s="289"/>
    </row>
    <row r="62" spans="1:8" s="290" customFormat="1" ht="25.5" x14ac:dyDescent="0.2">
      <c r="A62" s="333" t="s">
        <v>598</v>
      </c>
      <c r="B62" s="331" t="s">
        <v>599</v>
      </c>
      <c r="C62" s="281"/>
      <c r="D62" s="163">
        <v>0</v>
      </c>
      <c r="E62" s="163">
        <v>0</v>
      </c>
      <c r="F62" s="163" t="s">
        <v>111</v>
      </c>
      <c r="G62" s="289"/>
      <c r="H62" s="289"/>
    </row>
    <row r="63" spans="1:8" s="290" customFormat="1" ht="76.5" x14ac:dyDescent="0.2">
      <c r="A63" s="333" t="s">
        <v>600</v>
      </c>
      <c r="B63" s="316" t="s">
        <v>601</v>
      </c>
      <c r="C63" s="281"/>
      <c r="D63" s="318">
        <v>0</v>
      </c>
      <c r="E63" s="318">
        <v>0</v>
      </c>
      <c r="F63" s="163" t="s">
        <v>111</v>
      </c>
      <c r="G63" s="334"/>
      <c r="H63" s="289"/>
    </row>
    <row r="64" spans="1:8" s="301" customFormat="1" x14ac:dyDescent="0.2">
      <c r="A64" s="295" t="s">
        <v>602</v>
      </c>
      <c r="B64" s="306" t="s">
        <v>603</v>
      </c>
      <c r="C64" s="297">
        <v>7300</v>
      </c>
      <c r="D64" s="308">
        <f>D67+D70+D73+D76+D79+D91</f>
        <v>6084887.6000000006</v>
      </c>
      <c r="E64" s="308">
        <f>E67+E70+E73+E76+E79+E91</f>
        <v>6084887.6000000006</v>
      </c>
      <c r="F64" s="299">
        <f>F70+F76+F91</f>
        <v>0</v>
      </c>
      <c r="G64" s="300"/>
      <c r="H64" s="300"/>
    </row>
    <row r="65" spans="1:8" s="290" customFormat="1" ht="25.5" x14ac:dyDescent="0.2">
      <c r="A65" s="291"/>
      <c r="B65" s="309" t="s">
        <v>604</v>
      </c>
      <c r="C65" s="335"/>
      <c r="D65" s="294"/>
      <c r="E65" s="294"/>
      <c r="F65" s="304"/>
      <c r="G65" s="289"/>
      <c r="H65" s="289"/>
    </row>
    <row r="66" spans="1:8" s="290" customFormat="1" x14ac:dyDescent="0.2">
      <c r="A66" s="291"/>
      <c r="B66" s="309" t="s">
        <v>533</v>
      </c>
      <c r="C66" s="305"/>
      <c r="D66" s="294"/>
      <c r="E66" s="294"/>
      <c r="F66" s="304"/>
      <c r="G66" s="289"/>
      <c r="H66" s="289"/>
    </row>
    <row r="67" spans="1:8" s="301" customFormat="1" ht="38.25" x14ac:dyDescent="0.2">
      <c r="A67" s="295" t="s">
        <v>605</v>
      </c>
      <c r="B67" s="306" t="s">
        <v>606</v>
      </c>
      <c r="C67" s="307">
        <v>7311</v>
      </c>
      <c r="D67" s="308">
        <f>D69</f>
        <v>0</v>
      </c>
      <c r="E67" s="308">
        <f>E69</f>
        <v>0</v>
      </c>
      <c r="F67" s="299" t="s">
        <v>111</v>
      </c>
      <c r="G67" s="300"/>
      <c r="H67" s="300"/>
    </row>
    <row r="68" spans="1:8" s="290" customFormat="1" x14ac:dyDescent="0.2">
      <c r="A68" s="291"/>
      <c r="B68" s="336" t="s">
        <v>533</v>
      </c>
      <c r="C68" s="310"/>
      <c r="D68" s="294"/>
      <c r="E68" s="294"/>
      <c r="F68" s="304"/>
      <c r="G68" s="289"/>
      <c r="H68" s="289"/>
    </row>
    <row r="69" spans="1:8" ht="63.75" x14ac:dyDescent="0.2">
      <c r="A69" s="311" t="s">
        <v>607</v>
      </c>
      <c r="B69" s="316" t="s">
        <v>608</v>
      </c>
      <c r="C69" s="337"/>
      <c r="D69" s="163">
        <v>0</v>
      </c>
      <c r="E69" s="163">
        <v>0</v>
      </c>
      <c r="F69" s="163" t="s">
        <v>111</v>
      </c>
      <c r="G69" s="313"/>
      <c r="H69" s="313"/>
    </row>
    <row r="70" spans="1:8" s="301" customFormat="1" ht="38.25" x14ac:dyDescent="0.2">
      <c r="A70" s="338" t="s">
        <v>609</v>
      </c>
      <c r="B70" s="306" t="s">
        <v>610</v>
      </c>
      <c r="C70" s="339">
        <v>7312</v>
      </c>
      <c r="D70" s="299">
        <f>D72</f>
        <v>0</v>
      </c>
      <c r="E70" s="299">
        <f>E72</f>
        <v>0</v>
      </c>
      <c r="F70" s="318">
        <v>0</v>
      </c>
      <c r="G70" s="300"/>
      <c r="H70" s="300"/>
    </row>
    <row r="71" spans="1:8" s="301" customFormat="1" x14ac:dyDescent="0.2">
      <c r="A71" s="340"/>
      <c r="B71" s="336" t="s">
        <v>533</v>
      </c>
      <c r="C71" s="341"/>
      <c r="D71" s="342"/>
      <c r="E71" s="342"/>
      <c r="F71" s="342"/>
      <c r="G71" s="300"/>
      <c r="H71" s="300"/>
    </row>
    <row r="72" spans="1:8" ht="63.75" x14ac:dyDescent="0.2">
      <c r="A72" s="279" t="s">
        <v>611</v>
      </c>
      <c r="B72" s="316" t="s">
        <v>612</v>
      </c>
      <c r="C72" s="337"/>
      <c r="D72" s="163">
        <v>0</v>
      </c>
      <c r="E72" s="163">
        <v>0</v>
      </c>
      <c r="F72" s="163">
        <v>0</v>
      </c>
      <c r="G72" s="313"/>
      <c r="H72" s="313"/>
    </row>
    <row r="73" spans="1:8" s="301" customFormat="1" ht="38.25" x14ac:dyDescent="0.2">
      <c r="A73" s="338" t="s">
        <v>613</v>
      </c>
      <c r="B73" s="306" t="s">
        <v>614</v>
      </c>
      <c r="C73" s="339">
        <v>7321</v>
      </c>
      <c r="D73" s="299">
        <f>D75</f>
        <v>0</v>
      </c>
      <c r="E73" s="299">
        <f>E75</f>
        <v>0</v>
      </c>
      <c r="F73" s="299" t="s">
        <v>111</v>
      </c>
      <c r="G73" s="300"/>
      <c r="H73" s="300"/>
    </row>
    <row r="74" spans="1:8" s="301" customFormat="1" x14ac:dyDescent="0.2">
      <c r="A74" s="340"/>
      <c r="B74" s="336" t="s">
        <v>533</v>
      </c>
      <c r="C74" s="341"/>
      <c r="D74" s="342"/>
      <c r="E74" s="342"/>
      <c r="F74" s="342"/>
      <c r="G74" s="300"/>
      <c r="H74" s="300"/>
    </row>
    <row r="75" spans="1:8" ht="51" x14ac:dyDescent="0.2">
      <c r="A75" s="311" t="s">
        <v>615</v>
      </c>
      <c r="B75" s="316" t="s">
        <v>616</v>
      </c>
      <c r="C75" s="337"/>
      <c r="D75" s="163">
        <v>0</v>
      </c>
      <c r="E75" s="163">
        <v>0</v>
      </c>
      <c r="F75" s="163" t="s">
        <v>111</v>
      </c>
      <c r="G75" s="313"/>
      <c r="H75" s="313"/>
    </row>
    <row r="76" spans="1:8" s="301" customFormat="1" ht="45.75" customHeight="1" x14ac:dyDescent="0.2">
      <c r="A76" s="338" t="s">
        <v>617</v>
      </c>
      <c r="B76" s="306" t="s">
        <v>618</v>
      </c>
      <c r="C76" s="339">
        <v>7322</v>
      </c>
      <c r="D76" s="299">
        <f>D78</f>
        <v>0</v>
      </c>
      <c r="E76" s="299">
        <f>E78</f>
        <v>0</v>
      </c>
      <c r="F76" s="299">
        <f>F78</f>
        <v>0</v>
      </c>
      <c r="G76" s="300"/>
      <c r="H76" s="300"/>
    </row>
    <row r="77" spans="1:8" s="301" customFormat="1" ht="18.75" customHeight="1" x14ac:dyDescent="0.2">
      <c r="A77" s="340"/>
      <c r="B77" s="336" t="s">
        <v>533</v>
      </c>
      <c r="C77" s="341"/>
      <c r="D77" s="342"/>
      <c r="E77" s="342"/>
      <c r="F77" s="342"/>
      <c r="G77" s="300"/>
      <c r="H77" s="300"/>
    </row>
    <row r="78" spans="1:8" ht="51" x14ac:dyDescent="0.2">
      <c r="A78" s="311" t="s">
        <v>619</v>
      </c>
      <c r="B78" s="316" t="s">
        <v>620</v>
      </c>
      <c r="C78" s="337"/>
      <c r="D78" s="163">
        <v>0</v>
      </c>
      <c r="E78" s="163">
        <v>0</v>
      </c>
      <c r="F78" s="163">
        <v>0</v>
      </c>
      <c r="G78" s="313"/>
      <c r="H78" s="313"/>
    </row>
    <row r="79" spans="1:8" s="301" customFormat="1" ht="38.25" x14ac:dyDescent="0.2">
      <c r="A79" s="295" t="s">
        <v>621</v>
      </c>
      <c r="B79" s="306" t="s">
        <v>622</v>
      </c>
      <c r="C79" s="297">
        <v>7331</v>
      </c>
      <c r="D79" s="343">
        <f>E79</f>
        <v>6084887.6000000006</v>
      </c>
      <c r="E79" s="344">
        <f>E82+E83++E87+E88</f>
        <v>6084887.6000000006</v>
      </c>
      <c r="F79" s="299" t="s">
        <v>111</v>
      </c>
      <c r="G79" s="300"/>
      <c r="H79" s="300"/>
    </row>
    <row r="80" spans="1:8" s="290" customFormat="1" x14ac:dyDescent="0.2">
      <c r="A80" s="291"/>
      <c r="B80" s="309" t="s">
        <v>623</v>
      </c>
      <c r="C80" s="335"/>
      <c r="D80" s="294"/>
      <c r="E80" s="294"/>
      <c r="F80" s="304"/>
      <c r="G80" s="289"/>
      <c r="H80" s="289"/>
    </row>
    <row r="81" spans="1:8" s="290" customFormat="1" x14ac:dyDescent="0.2">
      <c r="A81" s="291"/>
      <c r="B81" s="309" t="s">
        <v>312</v>
      </c>
      <c r="C81" s="305"/>
      <c r="D81" s="324"/>
      <c r="E81" s="324"/>
      <c r="F81" s="304"/>
      <c r="G81" s="289"/>
      <c r="H81" s="289"/>
    </row>
    <row r="82" spans="1:8" ht="38.25" x14ac:dyDescent="0.2">
      <c r="A82" s="315" t="s">
        <v>624</v>
      </c>
      <c r="B82" s="316" t="s">
        <v>625</v>
      </c>
      <c r="C82" s="317"/>
      <c r="D82" s="345">
        <f>E82</f>
        <v>6079004.7000000002</v>
      </c>
      <c r="E82" s="345">
        <v>6079004.7000000002</v>
      </c>
      <c r="F82" s="318" t="s">
        <v>111</v>
      </c>
      <c r="G82" s="313"/>
      <c r="H82" s="313"/>
    </row>
    <row r="83" spans="1:8" ht="25.5" x14ac:dyDescent="0.2">
      <c r="A83" s="315" t="s">
        <v>626</v>
      </c>
      <c r="B83" s="316" t="s">
        <v>627</v>
      </c>
      <c r="C83" s="346"/>
      <c r="D83" s="318">
        <v>0</v>
      </c>
      <c r="E83" s="318">
        <v>0</v>
      </c>
      <c r="F83" s="318" t="s">
        <v>111</v>
      </c>
      <c r="G83" s="313"/>
      <c r="H83" s="313"/>
    </row>
    <row r="84" spans="1:8" x14ac:dyDescent="0.2">
      <c r="A84" s="322"/>
      <c r="B84" s="347" t="s">
        <v>533</v>
      </c>
      <c r="C84" s="348"/>
      <c r="D84" s="325"/>
      <c r="E84" s="325"/>
      <c r="F84" s="325"/>
      <c r="G84" s="313"/>
      <c r="H84" s="313"/>
    </row>
    <row r="85" spans="1:8" ht="63.75" x14ac:dyDescent="0.2">
      <c r="A85" s="311" t="s">
        <v>628</v>
      </c>
      <c r="B85" s="329" t="s">
        <v>629</v>
      </c>
      <c r="C85" s="281"/>
      <c r="D85" s="163">
        <v>0</v>
      </c>
      <c r="E85" s="163">
        <v>0</v>
      </c>
      <c r="F85" s="163" t="s">
        <v>111</v>
      </c>
      <c r="G85" s="313"/>
      <c r="H85" s="313"/>
    </row>
    <row r="86" spans="1:8" x14ac:dyDescent="0.2">
      <c r="A86" s="311" t="s">
        <v>630</v>
      </c>
      <c r="B86" s="329" t="s">
        <v>631</v>
      </c>
      <c r="C86" s="281"/>
      <c r="D86" s="163">
        <v>0</v>
      </c>
      <c r="E86" s="163">
        <v>0</v>
      </c>
      <c r="F86" s="163" t="s">
        <v>111</v>
      </c>
      <c r="G86" s="313"/>
      <c r="H86" s="313"/>
    </row>
    <row r="87" spans="1:8" ht="25.5" x14ac:dyDescent="0.2">
      <c r="A87" s="311" t="s">
        <v>632</v>
      </c>
      <c r="B87" s="316" t="s">
        <v>633</v>
      </c>
      <c r="C87" s="337"/>
      <c r="D87" s="163">
        <v>0</v>
      </c>
      <c r="E87" s="163">
        <v>0</v>
      </c>
      <c r="F87" s="163" t="s">
        <v>111</v>
      </c>
      <c r="G87" s="313"/>
      <c r="H87" s="313"/>
    </row>
    <row r="88" spans="1:8" ht="38.25" x14ac:dyDescent="0.2">
      <c r="A88" s="315" t="s">
        <v>634</v>
      </c>
      <c r="B88" s="316" t="s">
        <v>635</v>
      </c>
      <c r="C88" s="346"/>
      <c r="D88" s="318">
        <v>5882.9</v>
      </c>
      <c r="E88" s="318">
        <v>5882.9</v>
      </c>
      <c r="F88" s="318" t="s">
        <v>111</v>
      </c>
      <c r="G88" s="313" t="s">
        <v>10</v>
      </c>
      <c r="H88" s="313"/>
    </row>
    <row r="89" spans="1:8" s="290" customFormat="1" x14ac:dyDescent="0.2">
      <c r="A89" s="291"/>
      <c r="B89" s="309" t="s">
        <v>312</v>
      </c>
      <c r="C89" s="305"/>
      <c r="D89" s="294"/>
      <c r="E89" s="294"/>
      <c r="F89" s="304"/>
      <c r="G89" s="289"/>
      <c r="H89" s="289"/>
    </row>
    <row r="90" spans="1:8" ht="38.25" x14ac:dyDescent="0.2">
      <c r="A90" s="311" t="s">
        <v>636</v>
      </c>
      <c r="B90" s="329" t="s">
        <v>637</v>
      </c>
      <c r="C90" s="337"/>
      <c r="D90" s="163">
        <v>0</v>
      </c>
      <c r="E90" s="163">
        <v>0</v>
      </c>
      <c r="F90" s="163" t="s">
        <v>111</v>
      </c>
      <c r="G90" s="313"/>
      <c r="H90" s="313"/>
    </row>
    <row r="91" spans="1:8" s="301" customFormat="1" ht="38.25" x14ac:dyDescent="0.2">
      <c r="A91" s="295" t="s">
        <v>638</v>
      </c>
      <c r="B91" s="306" t="s">
        <v>639</v>
      </c>
      <c r="C91" s="307">
        <v>7332</v>
      </c>
      <c r="D91" s="308">
        <f>D94+D95</f>
        <v>0</v>
      </c>
      <c r="E91" s="308">
        <f>E94+E95</f>
        <v>0</v>
      </c>
      <c r="F91" s="299">
        <f>F94+F95</f>
        <v>0</v>
      </c>
      <c r="G91" s="300"/>
      <c r="H91" s="300"/>
    </row>
    <row r="92" spans="1:8" s="290" customFormat="1" x14ac:dyDescent="0.2">
      <c r="A92" s="291"/>
      <c r="B92" s="309" t="s">
        <v>640</v>
      </c>
      <c r="C92" s="310"/>
      <c r="D92" s="294"/>
      <c r="E92" s="294"/>
      <c r="F92" s="304"/>
      <c r="G92" s="289"/>
      <c r="H92" s="289"/>
    </row>
    <row r="93" spans="1:8" s="290" customFormat="1" x14ac:dyDescent="0.2">
      <c r="A93" s="291"/>
      <c r="B93" s="336" t="s">
        <v>533</v>
      </c>
      <c r="C93" s="310"/>
      <c r="D93" s="294"/>
      <c r="E93" s="294"/>
      <c r="F93" s="304"/>
      <c r="G93" s="289"/>
      <c r="H93" s="289"/>
    </row>
    <row r="94" spans="1:8" ht="38.25" x14ac:dyDescent="0.2">
      <c r="A94" s="311" t="s">
        <v>641</v>
      </c>
      <c r="B94" s="316" t="s">
        <v>642</v>
      </c>
      <c r="C94" s="337"/>
      <c r="D94" s="345">
        <f>E94+F94</f>
        <v>0</v>
      </c>
      <c r="E94" s="345">
        <v>0</v>
      </c>
      <c r="F94" s="318">
        <v>0</v>
      </c>
      <c r="G94" s="313"/>
      <c r="H94" s="313"/>
    </row>
    <row r="95" spans="1:8" ht="38.25" x14ac:dyDescent="0.2">
      <c r="A95" s="315" t="s">
        <v>643</v>
      </c>
      <c r="B95" s="316" t="s">
        <v>644</v>
      </c>
      <c r="C95" s="346"/>
      <c r="D95" s="318">
        <v>0</v>
      </c>
      <c r="E95" s="318">
        <v>0</v>
      </c>
      <c r="F95" s="318">
        <v>0</v>
      </c>
      <c r="G95" s="313"/>
      <c r="H95" s="313"/>
    </row>
    <row r="96" spans="1:8" s="290" customFormat="1" x14ac:dyDescent="0.2">
      <c r="A96" s="291"/>
      <c r="B96" s="309" t="s">
        <v>312</v>
      </c>
      <c r="C96" s="305"/>
      <c r="D96" s="294"/>
      <c r="E96" s="294"/>
      <c r="F96" s="304"/>
      <c r="G96" s="289"/>
      <c r="H96" s="289"/>
    </row>
    <row r="97" spans="1:8" ht="38.25" x14ac:dyDescent="0.2">
      <c r="A97" s="311" t="s">
        <v>645</v>
      </c>
      <c r="B97" s="329" t="s">
        <v>637</v>
      </c>
      <c r="C97" s="337"/>
      <c r="D97" s="163">
        <v>0</v>
      </c>
      <c r="E97" s="163">
        <v>0</v>
      </c>
      <c r="F97" s="163">
        <v>0</v>
      </c>
      <c r="G97" s="313"/>
      <c r="H97" s="313"/>
    </row>
    <row r="98" spans="1:8" s="301" customFormat="1" x14ac:dyDescent="0.2">
      <c r="A98" s="295" t="s">
        <v>646</v>
      </c>
      <c r="B98" s="306" t="s">
        <v>647</v>
      </c>
      <c r="C98" s="297">
        <v>7400</v>
      </c>
      <c r="D98" s="288"/>
      <c r="E98" s="288"/>
      <c r="F98" s="299"/>
      <c r="G98" s="300"/>
      <c r="H98" s="300"/>
    </row>
    <row r="99" spans="1:8" s="290" customFormat="1" ht="25.5" x14ac:dyDescent="0.2">
      <c r="A99" s="291"/>
      <c r="B99" s="309" t="s">
        <v>648</v>
      </c>
      <c r="C99" s="335"/>
      <c r="D99" s="288">
        <f>D101+D104+D107+D114+D119+D125+D130+D135</f>
        <v>621642</v>
      </c>
      <c r="E99" s="288">
        <f>E101+E104+E107+E114+E119+E125+E130+E135+E140</f>
        <v>621642</v>
      </c>
      <c r="F99" s="304" t="s">
        <v>107</v>
      </c>
      <c r="G99" s="289"/>
      <c r="H99" s="289"/>
    </row>
    <row r="100" spans="1:8" s="290" customFormat="1" x14ac:dyDescent="0.2">
      <c r="A100" s="291"/>
      <c r="B100" s="309" t="s">
        <v>533</v>
      </c>
      <c r="C100" s="305"/>
      <c r="D100" s="294"/>
      <c r="E100" s="294"/>
      <c r="F100" s="304"/>
      <c r="G100" s="289"/>
      <c r="H100" s="289"/>
    </row>
    <row r="101" spans="1:8" s="301" customFormat="1" x14ac:dyDescent="0.2">
      <c r="A101" s="295" t="s">
        <v>649</v>
      </c>
      <c r="B101" s="306" t="s">
        <v>650</v>
      </c>
      <c r="C101" s="307">
        <v>7411</v>
      </c>
      <c r="D101" s="308">
        <f>D103</f>
        <v>0</v>
      </c>
      <c r="E101" s="308">
        <f>E103</f>
        <v>0</v>
      </c>
      <c r="F101" s="299">
        <f>F103</f>
        <v>0</v>
      </c>
      <c r="G101" s="300"/>
      <c r="H101" s="300"/>
    </row>
    <row r="102" spans="1:8" s="290" customFormat="1" x14ac:dyDescent="0.2">
      <c r="A102" s="291"/>
      <c r="B102" s="309" t="s">
        <v>533</v>
      </c>
      <c r="C102" s="310"/>
      <c r="D102" s="294"/>
      <c r="E102" s="294"/>
      <c r="F102" s="304"/>
      <c r="G102" s="289"/>
      <c r="H102" s="289"/>
    </row>
    <row r="103" spans="1:8" ht="51" x14ac:dyDescent="0.2">
      <c r="A103" s="311" t="s">
        <v>651</v>
      </c>
      <c r="B103" s="312" t="s">
        <v>652</v>
      </c>
      <c r="C103" s="337"/>
      <c r="D103" s="163">
        <v>0</v>
      </c>
      <c r="E103" s="163">
        <v>0</v>
      </c>
      <c r="F103" s="163">
        <v>0</v>
      </c>
      <c r="G103" s="313"/>
      <c r="H103" s="313"/>
    </row>
    <row r="104" spans="1:8" s="301" customFormat="1" ht="21.75" customHeight="1" x14ac:dyDescent="0.2">
      <c r="A104" s="295" t="s">
        <v>653</v>
      </c>
      <c r="B104" s="306" t="s">
        <v>654</v>
      </c>
      <c r="C104" s="307">
        <v>7412</v>
      </c>
      <c r="D104" s="308">
        <f>D106</f>
        <v>0</v>
      </c>
      <c r="E104" s="308">
        <f>E106</f>
        <v>0</v>
      </c>
      <c r="F104" s="299" t="s">
        <v>111</v>
      </c>
      <c r="G104" s="300"/>
      <c r="H104" s="300"/>
    </row>
    <row r="105" spans="1:8" s="290" customFormat="1" ht="22.5" customHeight="1" x14ac:dyDescent="0.2">
      <c r="A105" s="291"/>
      <c r="B105" s="309" t="s">
        <v>533</v>
      </c>
      <c r="C105" s="310"/>
      <c r="D105" s="294"/>
      <c r="E105" s="294"/>
      <c r="F105" s="304"/>
      <c r="G105" s="289"/>
      <c r="H105" s="289"/>
    </row>
    <row r="106" spans="1:8" ht="38.25" x14ac:dyDescent="0.2">
      <c r="A106" s="311" t="s">
        <v>655</v>
      </c>
      <c r="B106" s="316" t="s">
        <v>656</v>
      </c>
      <c r="C106" s="337"/>
      <c r="D106" s="163">
        <v>0</v>
      </c>
      <c r="E106" s="163">
        <v>0</v>
      </c>
      <c r="F106" s="163" t="s">
        <v>111</v>
      </c>
      <c r="G106" s="313"/>
      <c r="H106" s="313"/>
    </row>
    <row r="107" spans="1:8" s="301" customFormat="1" ht="18" customHeight="1" x14ac:dyDescent="0.2">
      <c r="A107" s="295" t="s">
        <v>657</v>
      </c>
      <c r="B107" s="306" t="s">
        <v>658</v>
      </c>
      <c r="C107" s="307">
        <v>7415</v>
      </c>
      <c r="D107" s="308">
        <f>D110+D111+D112+D113</f>
        <v>81200</v>
      </c>
      <c r="E107" s="308">
        <f>E110+E111+E112+E113</f>
        <v>81200</v>
      </c>
      <c r="F107" s="299" t="s">
        <v>111</v>
      </c>
      <c r="G107" s="300"/>
      <c r="H107" s="300"/>
    </row>
    <row r="108" spans="1:8" s="290" customFormat="1" x14ac:dyDescent="0.2">
      <c r="A108" s="291"/>
      <c r="B108" s="309" t="s">
        <v>659</v>
      </c>
      <c r="C108" s="310"/>
      <c r="D108" s="294"/>
      <c r="E108" s="294"/>
      <c r="F108" s="304"/>
      <c r="G108" s="289"/>
      <c r="H108" s="289"/>
    </row>
    <row r="109" spans="1:8" s="290" customFormat="1" x14ac:dyDescent="0.2">
      <c r="A109" s="291"/>
      <c r="B109" s="309" t="s">
        <v>533</v>
      </c>
      <c r="C109" s="310"/>
      <c r="D109" s="294"/>
      <c r="E109" s="294"/>
      <c r="F109" s="304"/>
      <c r="G109" s="289"/>
      <c r="H109" s="289"/>
    </row>
    <row r="110" spans="1:8" ht="25.5" x14ac:dyDescent="0.2">
      <c r="A110" s="311" t="s">
        <v>660</v>
      </c>
      <c r="B110" s="316" t="s">
        <v>661</v>
      </c>
      <c r="C110" s="337"/>
      <c r="D110" s="163">
        <f>E110</f>
        <v>50600</v>
      </c>
      <c r="E110" s="163">
        <v>50600</v>
      </c>
      <c r="F110" s="163" t="s">
        <v>111</v>
      </c>
      <c r="G110" s="313"/>
      <c r="H110" s="313"/>
    </row>
    <row r="111" spans="1:8" ht="38.25" x14ac:dyDescent="0.2">
      <c r="A111" s="311" t="s">
        <v>662</v>
      </c>
      <c r="B111" s="316" t="s">
        <v>663</v>
      </c>
      <c r="C111" s="337"/>
      <c r="D111" s="163">
        <v>0</v>
      </c>
      <c r="E111" s="163">
        <v>0</v>
      </c>
      <c r="F111" s="163" t="s">
        <v>111</v>
      </c>
      <c r="G111" s="313"/>
      <c r="H111" s="313"/>
    </row>
    <row r="112" spans="1:8" ht="51" x14ac:dyDescent="0.2">
      <c r="A112" s="311" t="s">
        <v>664</v>
      </c>
      <c r="B112" s="316" t="s">
        <v>665</v>
      </c>
      <c r="C112" s="337"/>
      <c r="D112" s="163">
        <v>0</v>
      </c>
      <c r="E112" s="163">
        <v>0</v>
      </c>
      <c r="F112" s="163" t="s">
        <v>111</v>
      </c>
      <c r="G112" s="313"/>
      <c r="H112" s="313"/>
    </row>
    <row r="113" spans="1:8" ht="21" customHeight="1" x14ac:dyDescent="0.2">
      <c r="A113" s="279" t="s">
        <v>666</v>
      </c>
      <c r="B113" s="316" t="s">
        <v>667</v>
      </c>
      <c r="C113" s="337"/>
      <c r="D113" s="163">
        <v>30600</v>
      </c>
      <c r="E113" s="163">
        <v>30600</v>
      </c>
      <c r="F113" s="163" t="s">
        <v>111</v>
      </c>
      <c r="G113" s="313"/>
      <c r="H113" s="313"/>
    </row>
    <row r="114" spans="1:8" s="301" customFormat="1" ht="38.25" x14ac:dyDescent="0.2">
      <c r="A114" s="295" t="s">
        <v>668</v>
      </c>
      <c r="B114" s="306" t="s">
        <v>669</v>
      </c>
      <c r="C114" s="307">
        <v>7421</v>
      </c>
      <c r="D114" s="308">
        <f>D117+D118</f>
        <v>5997</v>
      </c>
      <c r="E114" s="308">
        <f>E117+E118</f>
        <v>5997</v>
      </c>
      <c r="F114" s="299" t="s">
        <v>111</v>
      </c>
      <c r="G114" s="300"/>
      <c r="H114" s="300"/>
    </row>
    <row r="115" spans="1:8" s="290" customFormat="1" x14ac:dyDescent="0.2">
      <c r="A115" s="291"/>
      <c r="B115" s="309" t="s">
        <v>670</v>
      </c>
      <c r="C115" s="310"/>
      <c r="D115" s="294"/>
      <c r="E115" s="294"/>
      <c r="F115" s="304"/>
      <c r="G115" s="289"/>
      <c r="H115" s="289"/>
    </row>
    <row r="116" spans="1:8" s="290" customFormat="1" x14ac:dyDescent="0.2">
      <c r="A116" s="291"/>
      <c r="B116" s="309" t="s">
        <v>533</v>
      </c>
      <c r="C116" s="310"/>
      <c r="D116" s="294"/>
      <c r="E116" s="294"/>
      <c r="F116" s="304"/>
      <c r="G116" s="289"/>
      <c r="H116" s="289"/>
    </row>
    <row r="117" spans="1:8" ht="78" customHeight="1" x14ac:dyDescent="0.2">
      <c r="A117" s="311" t="s">
        <v>671</v>
      </c>
      <c r="B117" s="349" t="s">
        <v>672</v>
      </c>
      <c r="C117" s="337"/>
      <c r="D117" s="163">
        <f>E117</f>
        <v>0</v>
      </c>
      <c r="E117" s="163">
        <v>0</v>
      </c>
      <c r="F117" s="163" t="s">
        <v>111</v>
      </c>
      <c r="G117" s="313"/>
      <c r="H117" s="313"/>
    </row>
    <row r="118" spans="1:8" s="301" customFormat="1" ht="55.5" customHeight="1" x14ac:dyDescent="0.2">
      <c r="A118" s="311" t="s">
        <v>673</v>
      </c>
      <c r="B118" s="349" t="s">
        <v>674</v>
      </c>
      <c r="C118" s="281"/>
      <c r="D118" s="163">
        <f>E118</f>
        <v>5997</v>
      </c>
      <c r="E118" s="163">
        <v>5997</v>
      </c>
      <c r="F118" s="163" t="s">
        <v>111</v>
      </c>
      <c r="G118" s="300"/>
      <c r="H118" s="300"/>
    </row>
    <row r="119" spans="1:8" s="301" customFormat="1" x14ac:dyDescent="0.2">
      <c r="A119" s="295" t="s">
        <v>675</v>
      </c>
      <c r="B119" s="306" t="s">
        <v>676</v>
      </c>
      <c r="C119" s="307">
        <v>7422</v>
      </c>
      <c r="D119" s="363">
        <f>D122+D123+D124</f>
        <v>527445</v>
      </c>
      <c r="E119" s="363">
        <f>E122+E123+E124</f>
        <v>527445</v>
      </c>
      <c r="F119" s="299" t="s">
        <v>111</v>
      </c>
      <c r="G119" s="300"/>
      <c r="H119" s="300"/>
    </row>
    <row r="120" spans="1:8" s="290" customFormat="1" x14ac:dyDescent="0.2">
      <c r="A120" s="291"/>
      <c r="B120" s="309" t="s">
        <v>677</v>
      </c>
      <c r="C120" s="310"/>
      <c r="D120" s="294"/>
      <c r="E120" s="294"/>
      <c r="F120" s="304"/>
      <c r="G120" s="289"/>
      <c r="H120" s="289"/>
    </row>
    <row r="121" spans="1:8" s="290" customFormat="1" ht="11.25" customHeight="1" x14ac:dyDescent="0.2">
      <c r="A121" s="291"/>
      <c r="B121" s="309" t="s">
        <v>533</v>
      </c>
      <c r="C121" s="310"/>
      <c r="D121" s="294"/>
      <c r="E121" s="294"/>
      <c r="F121" s="304"/>
      <c r="G121" s="289"/>
      <c r="H121" s="289"/>
    </row>
    <row r="122" spans="1:8" s="301" customFormat="1" ht="21.75" customHeight="1" x14ac:dyDescent="0.2">
      <c r="A122" s="311" t="s">
        <v>678</v>
      </c>
      <c r="B122" s="316" t="s">
        <v>679</v>
      </c>
      <c r="C122" s="350"/>
      <c r="D122" s="362">
        <f>E122</f>
        <v>134780</v>
      </c>
      <c r="E122" s="362">
        <v>134780</v>
      </c>
      <c r="F122" s="163" t="s">
        <v>111</v>
      </c>
      <c r="G122" s="300"/>
      <c r="H122" s="300"/>
    </row>
    <row r="123" spans="1:8" ht="38.25" x14ac:dyDescent="0.2">
      <c r="A123" s="311" t="s">
        <v>680</v>
      </c>
      <c r="B123" s="316" t="s">
        <v>681</v>
      </c>
      <c r="C123" s="281"/>
      <c r="D123" s="163">
        <f>E123</f>
        <v>50000</v>
      </c>
      <c r="E123" s="163">
        <v>50000</v>
      </c>
      <c r="F123" s="163" t="s">
        <v>111</v>
      </c>
      <c r="G123" s="313"/>
      <c r="H123" s="313"/>
    </row>
    <row r="124" spans="1:8" ht="71.25" customHeight="1" x14ac:dyDescent="0.2">
      <c r="A124" s="311" t="s">
        <v>682</v>
      </c>
      <c r="B124" s="316" t="s">
        <v>683</v>
      </c>
      <c r="C124" s="281"/>
      <c r="D124" s="163">
        <f>E124</f>
        <v>342665</v>
      </c>
      <c r="E124" s="163">
        <v>342665</v>
      </c>
      <c r="F124" s="163" t="s">
        <v>111</v>
      </c>
      <c r="G124" s="313"/>
      <c r="H124" s="313"/>
    </row>
    <row r="125" spans="1:8" s="301" customFormat="1" ht="23.25" customHeight="1" x14ac:dyDescent="0.2">
      <c r="A125" s="295" t="s">
        <v>684</v>
      </c>
      <c r="B125" s="306" t="s">
        <v>685</v>
      </c>
      <c r="C125" s="307">
        <v>7431</v>
      </c>
      <c r="D125" s="308">
        <f>D128+D129</f>
        <v>7000</v>
      </c>
      <c r="E125" s="308">
        <f>E128+E129</f>
        <v>7000</v>
      </c>
      <c r="F125" s="299" t="s">
        <v>111</v>
      </c>
      <c r="G125" s="300"/>
      <c r="H125" s="300"/>
    </row>
    <row r="126" spans="1:8" s="290" customFormat="1" ht="20.25" customHeight="1" x14ac:dyDescent="0.2">
      <c r="A126" s="291"/>
      <c r="B126" s="309" t="s">
        <v>686</v>
      </c>
      <c r="C126" s="310"/>
      <c r="D126" s="294"/>
      <c r="E126" s="294"/>
      <c r="F126" s="304"/>
      <c r="G126" s="289"/>
      <c r="H126" s="289"/>
    </row>
    <row r="127" spans="1:8" s="290" customFormat="1" ht="16.5" customHeight="1" x14ac:dyDescent="0.2">
      <c r="A127" s="291"/>
      <c r="B127" s="309" t="s">
        <v>533</v>
      </c>
      <c r="C127" s="310"/>
      <c r="D127" s="294"/>
      <c r="E127" s="294"/>
      <c r="F127" s="304"/>
      <c r="G127" s="289"/>
      <c r="H127" s="289"/>
    </row>
    <row r="128" spans="1:8" ht="48.75" customHeight="1" x14ac:dyDescent="0.2">
      <c r="A128" s="311" t="s">
        <v>687</v>
      </c>
      <c r="B128" s="349" t="s">
        <v>688</v>
      </c>
      <c r="C128" s="337"/>
      <c r="D128" s="345">
        <f>E128</f>
        <v>7000</v>
      </c>
      <c r="E128" s="345">
        <v>7000</v>
      </c>
      <c r="F128" s="163" t="s">
        <v>111</v>
      </c>
      <c r="G128" s="313"/>
      <c r="H128" s="313"/>
    </row>
    <row r="129" spans="1:8" s="301" customFormat="1" ht="42" customHeight="1" x14ac:dyDescent="0.2">
      <c r="A129" s="311" t="s">
        <v>689</v>
      </c>
      <c r="B129" s="349" t="s">
        <v>690</v>
      </c>
      <c r="C129" s="337"/>
      <c r="D129" s="163">
        <v>0</v>
      </c>
      <c r="E129" s="163">
        <v>0</v>
      </c>
      <c r="F129" s="163" t="s">
        <v>111</v>
      </c>
      <c r="G129" s="300"/>
      <c r="H129" s="300"/>
    </row>
    <row r="130" spans="1:8" s="301" customFormat="1" ht="19.5" customHeight="1" x14ac:dyDescent="0.2">
      <c r="A130" s="295" t="s">
        <v>691</v>
      </c>
      <c r="B130" s="306" t="s">
        <v>692</v>
      </c>
      <c r="C130" s="307">
        <v>7441</v>
      </c>
      <c r="D130" s="318">
        <f>D133+D134</f>
        <v>0</v>
      </c>
      <c r="E130" s="318">
        <f>E133+E134</f>
        <v>0</v>
      </c>
      <c r="F130" s="299" t="s">
        <v>111</v>
      </c>
      <c r="G130" s="300"/>
      <c r="H130" s="300"/>
    </row>
    <row r="131" spans="1:8" s="290" customFormat="1" ht="17.25" customHeight="1" x14ac:dyDescent="0.2">
      <c r="A131" s="291"/>
      <c r="B131" s="309" t="s">
        <v>693</v>
      </c>
      <c r="C131" s="310"/>
      <c r="D131" s="294"/>
      <c r="E131" s="294"/>
      <c r="F131" s="304"/>
      <c r="G131" s="289"/>
      <c r="H131" s="289"/>
    </row>
    <row r="132" spans="1:8" s="290" customFormat="1" ht="18" customHeight="1" x14ac:dyDescent="0.2">
      <c r="A132" s="351"/>
      <c r="B132" s="309" t="s">
        <v>533</v>
      </c>
      <c r="C132" s="305"/>
      <c r="D132" s="294"/>
      <c r="E132" s="294"/>
      <c r="F132" s="304"/>
      <c r="G132" s="289"/>
      <c r="H132" s="289"/>
    </row>
    <row r="133" spans="1:8" s="301" customFormat="1" ht="81.75" customHeight="1" x14ac:dyDescent="0.2">
      <c r="A133" s="291" t="s">
        <v>694</v>
      </c>
      <c r="B133" s="352" t="s">
        <v>695</v>
      </c>
      <c r="C133" s="337"/>
      <c r="D133" s="318">
        <v>0</v>
      </c>
      <c r="E133" s="318">
        <v>0</v>
      </c>
      <c r="F133" s="163" t="s">
        <v>111</v>
      </c>
      <c r="G133" s="300"/>
      <c r="H133" s="300"/>
    </row>
    <row r="134" spans="1:8" s="301" customFormat="1" ht="81" customHeight="1" x14ac:dyDescent="0.2">
      <c r="A134" s="311" t="s">
        <v>694</v>
      </c>
      <c r="B134" s="352" t="s">
        <v>696</v>
      </c>
      <c r="C134" s="348"/>
      <c r="D134" s="318">
        <v>0</v>
      </c>
      <c r="E134" s="318">
        <v>0</v>
      </c>
      <c r="F134" s="163" t="s">
        <v>111</v>
      </c>
      <c r="G134" s="300"/>
      <c r="H134" s="300"/>
    </row>
    <row r="135" spans="1:8" s="301" customFormat="1" ht="25.5" x14ac:dyDescent="0.2">
      <c r="A135" s="295" t="s">
        <v>697</v>
      </c>
      <c r="B135" s="306" t="s">
        <v>698</v>
      </c>
      <c r="C135" s="307">
        <v>7442</v>
      </c>
      <c r="D135" s="308">
        <f>D138+D139</f>
        <v>0</v>
      </c>
      <c r="E135" s="308">
        <f>E138+E139</f>
        <v>0</v>
      </c>
      <c r="F135" s="308">
        <f>F138+F139</f>
        <v>0</v>
      </c>
      <c r="G135" s="300"/>
      <c r="H135" s="300"/>
    </row>
    <row r="136" spans="1:8" s="290" customFormat="1" x14ac:dyDescent="0.2">
      <c r="A136" s="291"/>
      <c r="B136" s="309" t="s">
        <v>699</v>
      </c>
      <c r="C136" s="310"/>
      <c r="D136" s="294"/>
      <c r="E136" s="294"/>
      <c r="F136" s="321"/>
      <c r="G136" s="289"/>
      <c r="H136" s="289"/>
    </row>
    <row r="137" spans="1:8" s="290" customFormat="1" ht="10.5" customHeight="1" x14ac:dyDescent="0.2">
      <c r="A137" s="291"/>
      <c r="B137" s="309" t="s">
        <v>533</v>
      </c>
      <c r="C137" s="310"/>
      <c r="D137" s="294"/>
      <c r="E137" s="294"/>
      <c r="F137" s="321"/>
      <c r="G137" s="289"/>
      <c r="H137" s="289"/>
    </row>
    <row r="138" spans="1:8" ht="96.75" customHeight="1" x14ac:dyDescent="0.2">
      <c r="A138" s="311" t="s">
        <v>700</v>
      </c>
      <c r="B138" s="312" t="s">
        <v>701</v>
      </c>
      <c r="C138" s="337"/>
      <c r="D138" s="163">
        <v>0</v>
      </c>
      <c r="E138" s="163">
        <v>0</v>
      </c>
      <c r="F138" s="163">
        <v>0</v>
      </c>
      <c r="G138" s="313"/>
      <c r="H138" s="313"/>
    </row>
    <row r="139" spans="1:8" s="301" customFormat="1" ht="95.25" customHeight="1" x14ac:dyDescent="0.2">
      <c r="A139" s="311" t="s">
        <v>702</v>
      </c>
      <c r="B139" s="349" t="s">
        <v>703</v>
      </c>
      <c r="C139" s="337"/>
      <c r="D139" s="163">
        <v>0</v>
      </c>
      <c r="E139" s="163">
        <v>0</v>
      </c>
      <c r="F139" s="353">
        <v>0</v>
      </c>
      <c r="G139" s="300"/>
      <c r="H139" s="300"/>
    </row>
    <row r="140" spans="1:8" s="301" customFormat="1" x14ac:dyDescent="0.2">
      <c r="A140" s="315" t="s">
        <v>704</v>
      </c>
      <c r="B140" s="306" t="s">
        <v>705</v>
      </c>
      <c r="C140" s="297">
        <v>7451</v>
      </c>
      <c r="D140" s="364">
        <f>E140+F140</f>
        <v>2000000</v>
      </c>
      <c r="E140" s="363">
        <f>E145</f>
        <v>0</v>
      </c>
      <c r="F140" s="299">
        <f>F143+F144+F145</f>
        <v>2000000</v>
      </c>
      <c r="G140" s="300"/>
      <c r="H140" s="300"/>
    </row>
    <row r="141" spans="1:8" s="290" customFormat="1" x14ac:dyDescent="0.2">
      <c r="A141" s="319"/>
      <c r="B141" s="309" t="s">
        <v>706</v>
      </c>
      <c r="C141" s="354"/>
      <c r="D141" s="294"/>
      <c r="E141" s="294"/>
      <c r="F141" s="294"/>
      <c r="G141" s="289"/>
      <c r="H141" s="289"/>
    </row>
    <row r="142" spans="1:8" s="290" customFormat="1" x14ac:dyDescent="0.2">
      <c r="A142" s="322"/>
      <c r="B142" s="309" t="s">
        <v>533</v>
      </c>
      <c r="C142" s="341"/>
      <c r="D142" s="294"/>
      <c r="E142" s="294"/>
      <c r="F142" s="304"/>
      <c r="G142" s="289"/>
      <c r="H142" s="289"/>
    </row>
    <row r="143" spans="1:8" ht="33" customHeight="1" x14ac:dyDescent="0.2">
      <c r="A143" s="311" t="s">
        <v>707</v>
      </c>
      <c r="B143" s="316" t="s">
        <v>708</v>
      </c>
      <c r="C143" s="337"/>
      <c r="D143" s="163" t="s">
        <v>111</v>
      </c>
      <c r="E143" s="163" t="s">
        <v>111</v>
      </c>
      <c r="F143" s="163">
        <v>0</v>
      </c>
      <c r="G143" s="313"/>
      <c r="H143" s="313"/>
    </row>
    <row r="144" spans="1:8" ht="32.25" customHeight="1" x14ac:dyDescent="0.2">
      <c r="A144" s="311" t="s">
        <v>709</v>
      </c>
      <c r="B144" s="316" t="s">
        <v>710</v>
      </c>
      <c r="C144" s="337"/>
      <c r="D144" s="163" t="s">
        <v>111</v>
      </c>
      <c r="E144" s="163" t="s">
        <v>111</v>
      </c>
      <c r="F144" s="163">
        <v>2000000</v>
      </c>
      <c r="G144" s="313"/>
      <c r="H144" s="313"/>
    </row>
    <row r="145" spans="1:8" ht="40.5" customHeight="1" x14ac:dyDescent="0.2">
      <c r="A145" s="311" t="s">
        <v>711</v>
      </c>
      <c r="B145" s="312" t="s">
        <v>712</v>
      </c>
      <c r="C145" s="337"/>
      <c r="D145" s="362">
        <f>E145+F145</f>
        <v>0</v>
      </c>
      <c r="E145" s="362">
        <v>0</v>
      </c>
      <c r="F145" s="163">
        <v>0</v>
      </c>
      <c r="G145" s="313"/>
      <c r="H145" s="313"/>
    </row>
    <row r="146" spans="1:8" ht="25.5" customHeight="1" x14ac:dyDescent="0.2">
      <c r="A146" s="99"/>
      <c r="B146" s="355"/>
      <c r="C146" s="356"/>
      <c r="D146" s="357"/>
      <c r="E146" s="357"/>
      <c r="F146" s="357"/>
    </row>
    <row r="147" spans="1:8" ht="29.25" customHeight="1" x14ac:dyDescent="0.2">
      <c r="A147" s="99"/>
      <c r="B147" s="368" t="s">
        <v>511</v>
      </c>
      <c r="C147" s="368"/>
      <c r="D147" s="368"/>
      <c r="E147" s="368"/>
      <c r="F147" s="368"/>
    </row>
    <row r="148" spans="1:8" ht="32.25" customHeight="1" x14ac:dyDescent="0.2">
      <c r="A148" s="99"/>
      <c r="B148" s="368" t="s">
        <v>713</v>
      </c>
      <c r="C148" s="368"/>
      <c r="D148" s="368"/>
      <c r="E148" s="368"/>
      <c r="F148" s="368"/>
    </row>
    <row r="149" spans="1:8" x14ac:dyDescent="0.2">
      <c r="C149" s="13"/>
      <c r="E149" s="359"/>
      <c r="F149" s="359"/>
    </row>
    <row r="150" spans="1:8" x14ac:dyDescent="0.2">
      <c r="C150" s="13"/>
      <c r="E150" s="359"/>
      <c r="F150" s="359"/>
    </row>
    <row r="151" spans="1:8" x14ac:dyDescent="0.2">
      <c r="C151" s="13"/>
      <c r="E151" s="359"/>
      <c r="F151" s="359"/>
    </row>
    <row r="152" spans="1:8" x14ac:dyDescent="0.2">
      <c r="C152" s="13"/>
      <c r="E152" s="359"/>
      <c r="F152" s="359"/>
    </row>
    <row r="153" spans="1:8" x14ac:dyDescent="0.2">
      <c r="C153" s="13"/>
      <c r="E153" s="359"/>
      <c r="F153" s="359"/>
    </row>
    <row r="154" spans="1:8" x14ac:dyDescent="0.2">
      <c r="C154" s="13"/>
      <c r="E154" s="359"/>
      <c r="F154" s="359"/>
    </row>
    <row r="155" spans="1:8" x14ac:dyDescent="0.2">
      <c r="C155" s="13"/>
      <c r="E155" s="359"/>
      <c r="F155" s="359"/>
    </row>
    <row r="156" spans="1:8" x14ac:dyDescent="0.2">
      <c r="C156" s="13"/>
      <c r="E156" s="359"/>
      <c r="F156" s="359"/>
    </row>
    <row r="157" spans="1:8" x14ac:dyDescent="0.2">
      <c r="C157" s="13"/>
      <c r="E157" s="359"/>
      <c r="F157" s="359"/>
    </row>
    <row r="158" spans="1:8" x14ac:dyDescent="0.2">
      <c r="C158" s="13"/>
      <c r="E158" s="359"/>
      <c r="F158" s="359"/>
    </row>
    <row r="159" spans="1:8" x14ac:dyDescent="0.2">
      <c r="C159" s="13"/>
      <c r="E159" s="359"/>
      <c r="F159" s="359"/>
    </row>
    <row r="160" spans="1:8" x14ac:dyDescent="0.2">
      <c r="C160" s="13"/>
      <c r="E160" s="359"/>
      <c r="F160" s="359"/>
    </row>
    <row r="161" spans="3:6" x14ac:dyDescent="0.2">
      <c r="C161" s="13"/>
      <c r="E161" s="359"/>
      <c r="F161" s="359"/>
    </row>
    <row r="162" spans="3:6" x14ac:dyDescent="0.2">
      <c r="C162" s="13"/>
      <c r="E162" s="359"/>
      <c r="F162" s="359"/>
    </row>
    <row r="163" spans="3:6" x14ac:dyDescent="0.2">
      <c r="C163" s="13"/>
      <c r="E163" s="359"/>
      <c r="F163" s="359"/>
    </row>
    <row r="164" spans="3:6" x14ac:dyDescent="0.2">
      <c r="C164" s="13"/>
      <c r="E164" s="359"/>
      <c r="F164" s="359"/>
    </row>
    <row r="165" spans="3:6" x14ac:dyDescent="0.2">
      <c r="C165" s="13"/>
      <c r="E165" s="359"/>
      <c r="F165" s="359"/>
    </row>
    <row r="166" spans="3:6" x14ac:dyDescent="0.2">
      <c r="C166" s="13"/>
      <c r="E166" s="359"/>
      <c r="F166" s="359"/>
    </row>
    <row r="167" spans="3:6" x14ac:dyDescent="0.2">
      <c r="C167" s="13"/>
      <c r="E167" s="359"/>
      <c r="F167" s="359"/>
    </row>
    <row r="168" spans="3:6" x14ac:dyDescent="0.2">
      <c r="C168" s="13"/>
      <c r="E168" s="359"/>
      <c r="F168" s="359"/>
    </row>
    <row r="169" spans="3:6" x14ac:dyDescent="0.2">
      <c r="C169" s="13"/>
      <c r="E169" s="359"/>
      <c r="F169" s="359"/>
    </row>
    <row r="170" spans="3:6" x14ac:dyDescent="0.2">
      <c r="C170" s="13"/>
      <c r="E170" s="359"/>
      <c r="F170" s="359"/>
    </row>
    <row r="171" spans="3:6" x14ac:dyDescent="0.2">
      <c r="C171" s="13"/>
      <c r="E171" s="359"/>
      <c r="F171" s="359"/>
    </row>
    <row r="172" spans="3:6" x14ac:dyDescent="0.2">
      <c r="C172" s="13"/>
      <c r="E172" s="359"/>
      <c r="F172" s="359"/>
    </row>
    <row r="173" spans="3:6" x14ac:dyDescent="0.2">
      <c r="C173" s="13"/>
      <c r="E173" s="359"/>
      <c r="F173" s="359"/>
    </row>
    <row r="174" spans="3:6" x14ac:dyDescent="0.2">
      <c r="C174" s="13"/>
      <c r="E174" s="359"/>
      <c r="F174" s="359"/>
    </row>
    <row r="175" spans="3:6" x14ac:dyDescent="0.2">
      <c r="C175" s="13"/>
      <c r="E175" s="359"/>
      <c r="F175" s="359"/>
    </row>
    <row r="176" spans="3:6" x14ac:dyDescent="0.2">
      <c r="C176" s="13"/>
      <c r="E176" s="359"/>
      <c r="F176" s="359"/>
    </row>
    <row r="177" spans="3:6" x14ac:dyDescent="0.2">
      <c r="C177" s="13"/>
      <c r="E177" s="359"/>
      <c r="F177" s="359"/>
    </row>
    <row r="178" spans="3:6" x14ac:dyDescent="0.2">
      <c r="C178" s="13"/>
      <c r="E178" s="359"/>
      <c r="F178" s="359"/>
    </row>
    <row r="179" spans="3:6" x14ac:dyDescent="0.2">
      <c r="C179" s="13"/>
      <c r="E179" s="359"/>
      <c r="F179" s="359"/>
    </row>
    <row r="180" spans="3:6" x14ac:dyDescent="0.2">
      <c r="C180" s="13"/>
      <c r="E180" s="359"/>
      <c r="F180" s="359"/>
    </row>
    <row r="181" spans="3:6" x14ac:dyDescent="0.2">
      <c r="C181" s="13"/>
      <c r="E181" s="359"/>
      <c r="F181" s="359"/>
    </row>
    <row r="182" spans="3:6" x14ac:dyDescent="0.2">
      <c r="C182" s="13"/>
      <c r="E182" s="359"/>
      <c r="F182" s="359"/>
    </row>
    <row r="183" spans="3:6" x14ac:dyDescent="0.2">
      <c r="C183" s="13"/>
      <c r="E183" s="359"/>
      <c r="F183" s="359"/>
    </row>
    <row r="184" spans="3:6" x14ac:dyDescent="0.2">
      <c r="C184" s="13"/>
      <c r="E184" s="359"/>
      <c r="F184" s="359"/>
    </row>
    <row r="185" spans="3:6" x14ac:dyDescent="0.2">
      <c r="C185" s="13"/>
      <c r="E185" s="359"/>
      <c r="F185" s="359"/>
    </row>
    <row r="186" spans="3:6" x14ac:dyDescent="0.2">
      <c r="C186" s="13"/>
      <c r="E186" s="359"/>
      <c r="F186" s="359"/>
    </row>
    <row r="187" spans="3:6" x14ac:dyDescent="0.2">
      <c r="C187" s="13"/>
      <c r="E187" s="359"/>
      <c r="F187" s="359"/>
    </row>
    <row r="188" spans="3:6" x14ac:dyDescent="0.2">
      <c r="C188" s="13"/>
      <c r="E188" s="359"/>
      <c r="F188" s="359"/>
    </row>
    <row r="189" spans="3:6" x14ac:dyDescent="0.2">
      <c r="C189" s="13"/>
      <c r="E189" s="359"/>
      <c r="F189" s="359"/>
    </row>
    <row r="190" spans="3:6" x14ac:dyDescent="0.2">
      <c r="C190" s="13"/>
      <c r="E190" s="359"/>
      <c r="F190" s="359"/>
    </row>
    <row r="191" spans="3:6" x14ac:dyDescent="0.2">
      <c r="C191" s="13"/>
      <c r="E191" s="359"/>
      <c r="F191" s="359"/>
    </row>
    <row r="192" spans="3:6" x14ac:dyDescent="0.2">
      <c r="C192" s="13"/>
      <c r="E192" s="359"/>
      <c r="F192" s="359"/>
    </row>
    <row r="193" spans="3:6" x14ac:dyDescent="0.2">
      <c r="C193" s="13"/>
      <c r="E193" s="359"/>
      <c r="F193" s="359"/>
    </row>
    <row r="194" spans="3:6" x14ac:dyDescent="0.2">
      <c r="C194" s="13"/>
      <c r="E194" s="359"/>
      <c r="F194" s="359"/>
    </row>
    <row r="195" spans="3:6" x14ac:dyDescent="0.2">
      <c r="C195" s="13"/>
      <c r="E195" s="359"/>
      <c r="F195" s="359"/>
    </row>
    <row r="196" spans="3:6" x14ac:dyDescent="0.2">
      <c r="C196" s="13"/>
      <c r="E196" s="359"/>
      <c r="F196" s="359"/>
    </row>
    <row r="197" spans="3:6" x14ac:dyDescent="0.2">
      <c r="C197" s="13"/>
      <c r="E197" s="359"/>
      <c r="F197" s="359"/>
    </row>
    <row r="198" spans="3:6" x14ac:dyDescent="0.2">
      <c r="C198" s="13"/>
      <c r="E198" s="359"/>
      <c r="F198" s="359"/>
    </row>
    <row r="199" spans="3:6" x14ac:dyDescent="0.2">
      <c r="C199" s="13"/>
      <c r="E199" s="359"/>
      <c r="F199" s="359"/>
    </row>
    <row r="200" spans="3:6" x14ac:dyDescent="0.2">
      <c r="C200" s="13"/>
      <c r="E200" s="359"/>
      <c r="F200" s="359"/>
    </row>
    <row r="201" spans="3:6" x14ac:dyDescent="0.2">
      <c r="C201" s="13"/>
      <c r="E201" s="359"/>
      <c r="F201" s="359"/>
    </row>
    <row r="202" spans="3:6" x14ac:dyDescent="0.2">
      <c r="C202" s="13"/>
      <c r="E202" s="359"/>
      <c r="F202" s="359"/>
    </row>
    <row r="203" spans="3:6" x14ac:dyDescent="0.2">
      <c r="C203" s="13"/>
      <c r="E203" s="359"/>
      <c r="F203" s="359"/>
    </row>
    <row r="204" spans="3:6" x14ac:dyDescent="0.2">
      <c r="C204" s="13"/>
      <c r="E204" s="359"/>
      <c r="F204" s="359"/>
    </row>
    <row r="205" spans="3:6" x14ac:dyDescent="0.2">
      <c r="C205" s="13"/>
      <c r="E205" s="359"/>
      <c r="F205" s="359"/>
    </row>
    <row r="206" spans="3:6" x14ac:dyDescent="0.2">
      <c r="C206" s="13"/>
      <c r="E206" s="359"/>
      <c r="F206" s="359"/>
    </row>
    <row r="207" spans="3:6" x14ac:dyDescent="0.2">
      <c r="C207" s="13"/>
      <c r="E207" s="359"/>
      <c r="F207" s="359"/>
    </row>
    <row r="208" spans="3:6" x14ac:dyDescent="0.2">
      <c r="C208" s="13"/>
      <c r="E208" s="359"/>
      <c r="F208" s="359"/>
    </row>
    <row r="209" spans="3:6" x14ac:dyDescent="0.2">
      <c r="C209" s="13"/>
      <c r="E209" s="359"/>
      <c r="F209" s="359"/>
    </row>
    <row r="210" spans="3:6" x14ac:dyDescent="0.2">
      <c r="C210" s="13"/>
      <c r="E210" s="359"/>
      <c r="F210" s="359"/>
    </row>
    <row r="211" spans="3:6" x14ac:dyDescent="0.2">
      <c r="C211" s="13"/>
      <c r="E211" s="359"/>
      <c r="F211" s="359"/>
    </row>
    <row r="212" spans="3:6" x14ac:dyDescent="0.2">
      <c r="C212" s="13"/>
      <c r="E212" s="359"/>
      <c r="F212" s="359"/>
    </row>
    <row r="213" spans="3:6" x14ac:dyDescent="0.2">
      <c r="C213" s="13"/>
      <c r="E213" s="359"/>
      <c r="F213" s="359"/>
    </row>
    <row r="214" spans="3:6" x14ac:dyDescent="0.2">
      <c r="C214" s="13"/>
      <c r="E214" s="359"/>
      <c r="F214" s="359"/>
    </row>
    <row r="215" spans="3:6" x14ac:dyDescent="0.2">
      <c r="C215" s="13"/>
      <c r="E215" s="359"/>
      <c r="F215" s="359"/>
    </row>
    <row r="216" spans="3:6" x14ac:dyDescent="0.2">
      <c r="C216" s="13"/>
      <c r="E216" s="359"/>
      <c r="F216" s="359"/>
    </row>
    <row r="217" spans="3:6" x14ac:dyDescent="0.2">
      <c r="C217" s="13"/>
      <c r="E217" s="359"/>
      <c r="F217" s="359"/>
    </row>
    <row r="218" spans="3:6" x14ac:dyDescent="0.2">
      <c r="C218" s="13"/>
      <c r="E218" s="359"/>
      <c r="F218" s="359"/>
    </row>
    <row r="219" spans="3:6" x14ac:dyDescent="0.2">
      <c r="C219" s="13"/>
      <c r="E219" s="359"/>
      <c r="F219" s="359"/>
    </row>
    <row r="220" spans="3:6" x14ac:dyDescent="0.2">
      <c r="C220" s="13"/>
      <c r="E220" s="359"/>
      <c r="F220" s="359"/>
    </row>
    <row r="221" spans="3:6" x14ac:dyDescent="0.2">
      <c r="C221" s="13"/>
      <c r="E221" s="359"/>
      <c r="F221" s="359"/>
    </row>
    <row r="222" spans="3:6" x14ac:dyDescent="0.2">
      <c r="C222" s="13"/>
      <c r="E222" s="359"/>
      <c r="F222" s="359"/>
    </row>
    <row r="223" spans="3:6" x14ac:dyDescent="0.2">
      <c r="C223" s="13"/>
      <c r="E223" s="359"/>
      <c r="F223" s="359"/>
    </row>
    <row r="224" spans="3:6" x14ac:dyDescent="0.2">
      <c r="C224" s="13"/>
      <c r="E224" s="359"/>
      <c r="F224" s="359"/>
    </row>
    <row r="225" spans="3:6" x14ac:dyDescent="0.2">
      <c r="C225" s="13"/>
      <c r="E225" s="359"/>
      <c r="F225" s="359"/>
    </row>
    <row r="226" spans="3:6" x14ac:dyDescent="0.2">
      <c r="C226" s="13"/>
      <c r="E226" s="359"/>
      <c r="F226" s="359"/>
    </row>
    <row r="227" spans="3:6" x14ac:dyDescent="0.2">
      <c r="C227" s="13"/>
      <c r="E227" s="359"/>
      <c r="F227" s="359"/>
    </row>
    <row r="228" spans="3:6" x14ac:dyDescent="0.2">
      <c r="C228" s="13"/>
      <c r="E228" s="359"/>
      <c r="F228" s="359"/>
    </row>
    <row r="229" spans="3:6" x14ac:dyDescent="0.2">
      <c r="C229" s="13"/>
      <c r="E229" s="359"/>
      <c r="F229" s="359"/>
    </row>
    <row r="230" spans="3:6" x14ac:dyDescent="0.2">
      <c r="C230" s="13"/>
      <c r="E230" s="359"/>
      <c r="F230" s="359"/>
    </row>
    <row r="231" spans="3:6" x14ac:dyDescent="0.2">
      <c r="C231" s="13"/>
      <c r="E231" s="359"/>
      <c r="F231" s="359"/>
    </row>
    <row r="232" spans="3:6" x14ac:dyDescent="0.2">
      <c r="C232" s="13"/>
      <c r="E232" s="359"/>
      <c r="F232" s="359"/>
    </row>
    <row r="233" spans="3:6" x14ac:dyDescent="0.2">
      <c r="C233" s="13"/>
      <c r="E233" s="359"/>
      <c r="F233" s="359"/>
    </row>
    <row r="234" spans="3:6" x14ac:dyDescent="0.2">
      <c r="C234" s="13"/>
      <c r="E234" s="359"/>
      <c r="F234" s="359"/>
    </row>
    <row r="235" spans="3:6" x14ac:dyDescent="0.2">
      <c r="C235" s="13"/>
      <c r="E235" s="359"/>
      <c r="F235" s="359"/>
    </row>
    <row r="236" spans="3:6" x14ac:dyDescent="0.2">
      <c r="C236" s="13"/>
      <c r="E236" s="359"/>
      <c r="F236" s="359"/>
    </row>
    <row r="237" spans="3:6" x14ac:dyDescent="0.2">
      <c r="C237" s="13"/>
      <c r="E237" s="359"/>
      <c r="F237" s="359"/>
    </row>
    <row r="238" spans="3:6" x14ac:dyDescent="0.2">
      <c r="C238" s="13"/>
      <c r="E238" s="359"/>
      <c r="F238" s="359"/>
    </row>
    <row r="239" spans="3:6" x14ac:dyDescent="0.2">
      <c r="C239" s="13"/>
      <c r="E239" s="359"/>
      <c r="F239" s="359"/>
    </row>
    <row r="240" spans="3:6" x14ac:dyDescent="0.2">
      <c r="C240" s="13"/>
      <c r="E240" s="359"/>
      <c r="F240" s="359"/>
    </row>
    <row r="241" spans="3:6" x14ac:dyDescent="0.2">
      <c r="C241" s="13"/>
      <c r="E241" s="359"/>
      <c r="F241" s="359"/>
    </row>
    <row r="242" spans="3:6" x14ac:dyDescent="0.2">
      <c r="C242" s="13"/>
      <c r="E242" s="359"/>
      <c r="F242" s="359"/>
    </row>
    <row r="243" spans="3:6" x14ac:dyDescent="0.2">
      <c r="C243" s="13"/>
      <c r="E243" s="359"/>
      <c r="F243" s="359"/>
    </row>
    <row r="244" spans="3:6" x14ac:dyDescent="0.2">
      <c r="C244" s="13"/>
      <c r="E244" s="359"/>
      <c r="F244" s="359"/>
    </row>
    <row r="245" spans="3:6" x14ac:dyDescent="0.2">
      <c r="C245" s="13"/>
      <c r="E245" s="359"/>
      <c r="F245" s="359"/>
    </row>
    <row r="246" spans="3:6" x14ac:dyDescent="0.2">
      <c r="C246" s="13"/>
      <c r="E246" s="359"/>
      <c r="F246" s="359"/>
    </row>
    <row r="247" spans="3:6" x14ac:dyDescent="0.2">
      <c r="C247" s="13"/>
      <c r="E247" s="359"/>
      <c r="F247" s="359"/>
    </row>
    <row r="248" spans="3:6" x14ac:dyDescent="0.2">
      <c r="C248" s="13"/>
      <c r="E248" s="359"/>
      <c r="F248" s="359"/>
    </row>
    <row r="249" spans="3:6" x14ac:dyDescent="0.2">
      <c r="C249" s="13"/>
      <c r="E249" s="359"/>
      <c r="F249" s="359"/>
    </row>
    <row r="250" spans="3:6" x14ac:dyDescent="0.2">
      <c r="C250" s="13"/>
      <c r="E250" s="359"/>
      <c r="F250" s="359"/>
    </row>
    <row r="251" spans="3:6" x14ac:dyDescent="0.2">
      <c r="C251" s="13"/>
      <c r="E251" s="359"/>
      <c r="F251" s="359"/>
    </row>
    <row r="252" spans="3:6" x14ac:dyDescent="0.2">
      <c r="C252" s="13"/>
      <c r="E252" s="359"/>
      <c r="F252" s="359"/>
    </row>
    <row r="253" spans="3:6" x14ac:dyDescent="0.2">
      <c r="C253" s="13"/>
      <c r="E253" s="359"/>
      <c r="F253" s="359"/>
    </row>
    <row r="254" spans="3:6" x14ac:dyDescent="0.2">
      <c r="C254" s="13"/>
      <c r="E254" s="359"/>
      <c r="F254" s="359"/>
    </row>
    <row r="255" spans="3:6" x14ac:dyDescent="0.2">
      <c r="C255" s="13"/>
      <c r="E255" s="359"/>
      <c r="F255" s="359"/>
    </row>
    <row r="256" spans="3:6" x14ac:dyDescent="0.2">
      <c r="C256" s="13"/>
      <c r="E256" s="359"/>
      <c r="F256" s="359"/>
    </row>
    <row r="257" spans="3:6" x14ac:dyDescent="0.2">
      <c r="C257" s="13"/>
      <c r="E257" s="359"/>
      <c r="F257" s="359"/>
    </row>
    <row r="258" spans="3:6" x14ac:dyDescent="0.2">
      <c r="C258" s="13"/>
      <c r="E258" s="359"/>
      <c r="F258" s="359"/>
    </row>
    <row r="259" spans="3:6" x14ac:dyDescent="0.2">
      <c r="C259" s="13"/>
      <c r="E259" s="359"/>
      <c r="F259" s="359"/>
    </row>
    <row r="260" spans="3:6" x14ac:dyDescent="0.2">
      <c r="C260" s="13"/>
      <c r="E260" s="359"/>
      <c r="F260" s="359"/>
    </row>
    <row r="261" spans="3:6" x14ac:dyDescent="0.2">
      <c r="C261" s="13"/>
      <c r="E261" s="359"/>
      <c r="F261" s="359"/>
    </row>
    <row r="262" spans="3:6" x14ac:dyDescent="0.2">
      <c r="C262" s="13"/>
      <c r="E262" s="359"/>
      <c r="F262" s="359"/>
    </row>
    <row r="263" spans="3:6" x14ac:dyDescent="0.2">
      <c r="C263" s="13"/>
      <c r="E263" s="359"/>
      <c r="F263" s="359"/>
    </row>
    <row r="264" spans="3:6" x14ac:dyDescent="0.2">
      <c r="C264" s="13"/>
      <c r="E264" s="359"/>
      <c r="F264" s="359"/>
    </row>
    <row r="265" spans="3:6" x14ac:dyDescent="0.2">
      <c r="C265" s="13"/>
      <c r="E265" s="359"/>
      <c r="F265" s="359"/>
    </row>
    <row r="266" spans="3:6" x14ac:dyDescent="0.2">
      <c r="C266" s="13"/>
      <c r="E266" s="359"/>
      <c r="F266" s="359"/>
    </row>
    <row r="267" spans="3:6" x14ac:dyDescent="0.2">
      <c r="C267" s="13"/>
      <c r="E267" s="359"/>
      <c r="F267" s="359"/>
    </row>
    <row r="268" spans="3:6" x14ac:dyDescent="0.2">
      <c r="C268" s="13"/>
      <c r="E268" s="359"/>
      <c r="F268" s="359"/>
    </row>
    <row r="269" spans="3:6" x14ac:dyDescent="0.2">
      <c r="C269" s="13"/>
      <c r="E269" s="359"/>
      <c r="F269" s="359"/>
    </row>
    <row r="270" spans="3:6" x14ac:dyDescent="0.2">
      <c r="C270" s="13"/>
      <c r="E270" s="359"/>
      <c r="F270" s="359"/>
    </row>
    <row r="271" spans="3:6" x14ac:dyDescent="0.2">
      <c r="C271" s="13"/>
      <c r="E271" s="359"/>
      <c r="F271" s="359"/>
    </row>
    <row r="272" spans="3:6" x14ac:dyDescent="0.2">
      <c r="C272" s="13"/>
      <c r="E272" s="359"/>
      <c r="F272" s="359"/>
    </row>
    <row r="273" spans="3:6" x14ac:dyDescent="0.2">
      <c r="C273" s="13"/>
      <c r="E273" s="359"/>
      <c r="F273" s="359"/>
    </row>
    <row r="274" spans="3:6" x14ac:dyDescent="0.2">
      <c r="C274" s="13"/>
      <c r="E274" s="359"/>
      <c r="F274" s="359"/>
    </row>
    <row r="275" spans="3:6" x14ac:dyDescent="0.2">
      <c r="C275" s="13"/>
      <c r="E275" s="359"/>
      <c r="F275" s="359"/>
    </row>
    <row r="276" spans="3:6" x14ac:dyDescent="0.2">
      <c r="C276" s="13"/>
      <c r="E276" s="359"/>
      <c r="F276" s="359"/>
    </row>
    <row r="277" spans="3:6" x14ac:dyDescent="0.2">
      <c r="C277" s="13"/>
      <c r="E277" s="359"/>
      <c r="F277" s="359"/>
    </row>
    <row r="278" spans="3:6" x14ac:dyDescent="0.2">
      <c r="C278" s="13"/>
      <c r="E278" s="359"/>
      <c r="F278" s="359"/>
    </row>
    <row r="279" spans="3:6" x14ac:dyDescent="0.2">
      <c r="C279" s="13"/>
      <c r="E279" s="359"/>
      <c r="F279" s="359"/>
    </row>
    <row r="280" spans="3:6" x14ac:dyDescent="0.2">
      <c r="C280" s="13"/>
      <c r="E280" s="359"/>
      <c r="F280" s="359"/>
    </row>
    <row r="281" spans="3:6" x14ac:dyDescent="0.2">
      <c r="C281" s="13"/>
      <c r="E281" s="359"/>
      <c r="F281" s="359"/>
    </row>
    <row r="282" spans="3:6" x14ac:dyDescent="0.2">
      <c r="C282" s="13"/>
      <c r="E282" s="359"/>
      <c r="F282" s="359"/>
    </row>
    <row r="283" spans="3:6" x14ac:dyDescent="0.2">
      <c r="C283" s="13"/>
      <c r="E283" s="359"/>
      <c r="F283" s="359"/>
    </row>
    <row r="284" spans="3:6" x14ac:dyDescent="0.2">
      <c r="C284" s="13"/>
      <c r="E284" s="359"/>
      <c r="F284" s="359"/>
    </row>
    <row r="285" spans="3:6" x14ac:dyDescent="0.2">
      <c r="C285" s="13"/>
      <c r="E285" s="359"/>
      <c r="F285" s="359"/>
    </row>
    <row r="286" spans="3:6" x14ac:dyDescent="0.2">
      <c r="C286" s="13"/>
      <c r="E286" s="359"/>
      <c r="F286" s="359"/>
    </row>
    <row r="287" spans="3:6" x14ac:dyDescent="0.2">
      <c r="C287" s="13"/>
      <c r="E287" s="359"/>
      <c r="F287" s="359"/>
    </row>
    <row r="288" spans="3:6" x14ac:dyDescent="0.2">
      <c r="C288" s="13"/>
      <c r="E288" s="359"/>
      <c r="F288" s="359"/>
    </row>
    <row r="289" spans="3:6" x14ac:dyDescent="0.2">
      <c r="C289" s="13"/>
      <c r="E289" s="359"/>
      <c r="F289" s="359"/>
    </row>
    <row r="290" spans="3:6" x14ac:dyDescent="0.2">
      <c r="C290" s="13"/>
      <c r="E290" s="359"/>
      <c r="F290" s="359"/>
    </row>
    <row r="291" spans="3:6" x14ac:dyDescent="0.2">
      <c r="C291" s="13"/>
      <c r="E291" s="359"/>
      <c r="F291" s="359"/>
    </row>
    <row r="292" spans="3:6" x14ac:dyDescent="0.2">
      <c r="C292" s="13"/>
      <c r="E292" s="359"/>
      <c r="F292" s="359"/>
    </row>
    <row r="293" spans="3:6" x14ac:dyDescent="0.2">
      <c r="C293" s="13"/>
      <c r="E293" s="359"/>
      <c r="F293" s="359"/>
    </row>
    <row r="294" spans="3:6" x14ac:dyDescent="0.2">
      <c r="C294" s="13"/>
      <c r="E294" s="359"/>
      <c r="F294" s="359"/>
    </row>
    <row r="295" spans="3:6" x14ac:dyDescent="0.2">
      <c r="C295" s="13"/>
      <c r="E295" s="359"/>
      <c r="F295" s="359"/>
    </row>
    <row r="296" spans="3:6" x14ac:dyDescent="0.2">
      <c r="C296" s="13"/>
      <c r="E296" s="359"/>
      <c r="F296" s="359"/>
    </row>
    <row r="297" spans="3:6" x14ac:dyDescent="0.2">
      <c r="C297" s="13"/>
      <c r="E297" s="359"/>
      <c r="F297" s="359"/>
    </row>
    <row r="298" spans="3:6" x14ac:dyDescent="0.2">
      <c r="C298" s="13"/>
      <c r="E298" s="359"/>
      <c r="F298" s="359"/>
    </row>
    <row r="299" spans="3:6" x14ac:dyDescent="0.2">
      <c r="C299" s="13"/>
      <c r="E299" s="359"/>
      <c r="F299" s="359"/>
    </row>
    <row r="300" spans="3:6" x14ac:dyDescent="0.2">
      <c r="C300" s="13"/>
      <c r="E300" s="359"/>
      <c r="F300" s="359"/>
    </row>
    <row r="301" spans="3:6" x14ac:dyDescent="0.2">
      <c r="C301" s="13"/>
      <c r="E301" s="359"/>
      <c r="F301" s="359"/>
    </row>
    <row r="302" spans="3:6" x14ac:dyDescent="0.2">
      <c r="C302" s="13"/>
      <c r="E302" s="359"/>
      <c r="F302" s="359"/>
    </row>
    <row r="303" spans="3:6" x14ac:dyDescent="0.2">
      <c r="C303" s="13"/>
      <c r="E303" s="359"/>
      <c r="F303" s="359"/>
    </row>
    <row r="304" spans="3:6" x14ac:dyDescent="0.2">
      <c r="C304" s="13"/>
      <c r="E304" s="359"/>
      <c r="F304" s="359"/>
    </row>
    <row r="305" spans="3:6" x14ac:dyDescent="0.2">
      <c r="C305" s="13"/>
      <c r="E305" s="359"/>
      <c r="F305" s="359"/>
    </row>
    <row r="306" spans="3:6" x14ac:dyDescent="0.2">
      <c r="C306" s="13"/>
      <c r="E306" s="359"/>
      <c r="F306" s="359"/>
    </row>
    <row r="307" spans="3:6" x14ac:dyDescent="0.2">
      <c r="C307" s="13"/>
      <c r="E307" s="359"/>
      <c r="F307" s="359"/>
    </row>
    <row r="308" spans="3:6" x14ac:dyDescent="0.2">
      <c r="C308" s="13"/>
      <c r="E308" s="359"/>
      <c r="F308" s="359"/>
    </row>
    <row r="309" spans="3:6" x14ac:dyDescent="0.2">
      <c r="C309" s="13"/>
      <c r="E309" s="359"/>
      <c r="F309" s="359"/>
    </row>
    <row r="310" spans="3:6" x14ac:dyDescent="0.2">
      <c r="C310" s="13"/>
      <c r="E310" s="359"/>
      <c r="F310" s="359"/>
    </row>
    <row r="311" spans="3:6" x14ac:dyDescent="0.2">
      <c r="C311" s="13"/>
      <c r="E311" s="359"/>
      <c r="F311" s="359"/>
    </row>
    <row r="312" spans="3:6" x14ac:dyDescent="0.2">
      <c r="C312" s="13"/>
      <c r="E312" s="359"/>
      <c r="F312" s="359"/>
    </row>
    <row r="313" spans="3:6" x14ac:dyDescent="0.2">
      <c r="C313" s="13"/>
      <c r="E313" s="359"/>
      <c r="F313" s="359"/>
    </row>
    <row r="314" spans="3:6" x14ac:dyDescent="0.2">
      <c r="C314" s="13"/>
      <c r="E314" s="359"/>
      <c r="F314" s="359"/>
    </row>
    <row r="315" spans="3:6" x14ac:dyDescent="0.2">
      <c r="C315" s="13"/>
      <c r="E315" s="359"/>
      <c r="F315" s="359"/>
    </row>
    <row r="316" spans="3:6" x14ac:dyDescent="0.2">
      <c r="C316" s="13"/>
      <c r="E316" s="359"/>
      <c r="F316" s="359"/>
    </row>
    <row r="317" spans="3:6" x14ac:dyDescent="0.2">
      <c r="C317" s="13"/>
      <c r="E317" s="359"/>
      <c r="F317" s="359"/>
    </row>
    <row r="318" spans="3:6" x14ac:dyDescent="0.2">
      <c r="C318" s="13"/>
      <c r="E318" s="359"/>
      <c r="F318" s="359"/>
    </row>
    <row r="319" spans="3:6" x14ac:dyDescent="0.2">
      <c r="C319" s="13"/>
      <c r="E319" s="359"/>
      <c r="F319" s="359"/>
    </row>
    <row r="320" spans="3:6" x14ac:dyDescent="0.2">
      <c r="C320" s="13"/>
      <c r="E320" s="359"/>
      <c r="F320" s="359"/>
    </row>
    <row r="321" spans="3:6" x14ac:dyDescent="0.2">
      <c r="C321" s="13"/>
      <c r="E321" s="359"/>
      <c r="F321" s="359"/>
    </row>
    <row r="322" spans="3:6" x14ac:dyDescent="0.2">
      <c r="C322" s="13"/>
      <c r="E322" s="359"/>
      <c r="F322" s="359"/>
    </row>
    <row r="323" spans="3:6" x14ac:dyDescent="0.2">
      <c r="C323" s="13"/>
      <c r="E323" s="359"/>
      <c r="F323" s="359"/>
    </row>
    <row r="324" spans="3:6" x14ac:dyDescent="0.2">
      <c r="C324" s="13"/>
      <c r="E324" s="359"/>
      <c r="F324" s="359"/>
    </row>
    <row r="325" spans="3:6" x14ac:dyDescent="0.2">
      <c r="C325" s="13"/>
      <c r="E325" s="359"/>
      <c r="F325" s="359"/>
    </row>
    <row r="326" spans="3:6" x14ac:dyDescent="0.2">
      <c r="C326" s="13"/>
      <c r="E326" s="359"/>
      <c r="F326" s="359"/>
    </row>
    <row r="327" spans="3:6" x14ac:dyDescent="0.2">
      <c r="C327" s="13"/>
      <c r="E327" s="359"/>
      <c r="F327" s="359"/>
    </row>
    <row r="328" spans="3:6" x14ac:dyDescent="0.2">
      <c r="C328" s="13"/>
      <c r="E328" s="359"/>
      <c r="F328" s="359"/>
    </row>
    <row r="329" spans="3:6" x14ac:dyDescent="0.2">
      <c r="C329" s="13"/>
      <c r="E329" s="359"/>
      <c r="F329" s="359"/>
    </row>
    <row r="330" spans="3:6" x14ac:dyDescent="0.2">
      <c r="C330" s="13"/>
      <c r="E330" s="359"/>
      <c r="F330" s="359"/>
    </row>
    <row r="331" spans="3:6" x14ac:dyDescent="0.2">
      <c r="C331" s="13"/>
      <c r="E331" s="359"/>
      <c r="F331" s="359"/>
    </row>
    <row r="332" spans="3:6" x14ac:dyDescent="0.2">
      <c r="C332" s="13"/>
      <c r="E332" s="359"/>
      <c r="F332" s="359"/>
    </row>
    <row r="333" spans="3:6" x14ac:dyDescent="0.2">
      <c r="C333" s="13"/>
      <c r="E333" s="359"/>
      <c r="F333" s="359"/>
    </row>
    <row r="334" spans="3:6" x14ac:dyDescent="0.2">
      <c r="C334" s="13"/>
      <c r="E334" s="359"/>
      <c r="F334" s="359"/>
    </row>
    <row r="335" spans="3:6" x14ac:dyDescent="0.2">
      <c r="C335" s="13"/>
      <c r="E335" s="359"/>
      <c r="F335" s="359"/>
    </row>
    <row r="336" spans="3:6" x14ac:dyDescent="0.2">
      <c r="C336" s="13"/>
      <c r="E336" s="359"/>
      <c r="F336" s="359"/>
    </row>
    <row r="337" spans="3:6" x14ac:dyDescent="0.2">
      <c r="C337" s="13"/>
      <c r="E337" s="359"/>
      <c r="F337" s="359"/>
    </row>
    <row r="338" spans="3:6" x14ac:dyDescent="0.2">
      <c r="C338" s="13"/>
      <c r="E338" s="359"/>
      <c r="F338" s="359"/>
    </row>
    <row r="339" spans="3:6" x14ac:dyDescent="0.2">
      <c r="C339" s="13"/>
      <c r="E339" s="359"/>
      <c r="F339" s="359"/>
    </row>
    <row r="340" spans="3:6" x14ac:dyDescent="0.2">
      <c r="C340" s="13"/>
      <c r="E340" s="359"/>
      <c r="F340" s="359"/>
    </row>
    <row r="341" spans="3:6" x14ac:dyDescent="0.2">
      <c r="C341" s="13"/>
      <c r="E341" s="359"/>
      <c r="F341" s="359"/>
    </row>
    <row r="342" spans="3:6" x14ac:dyDescent="0.2">
      <c r="C342" s="13"/>
      <c r="E342" s="359"/>
      <c r="F342" s="359"/>
    </row>
    <row r="343" spans="3:6" x14ac:dyDescent="0.2">
      <c r="C343" s="13"/>
      <c r="E343" s="359"/>
      <c r="F343" s="359"/>
    </row>
    <row r="344" spans="3:6" x14ac:dyDescent="0.2">
      <c r="C344" s="13"/>
      <c r="E344" s="359"/>
      <c r="F344" s="359"/>
    </row>
    <row r="345" spans="3:6" x14ac:dyDescent="0.2">
      <c r="C345" s="13"/>
      <c r="E345" s="359"/>
      <c r="F345" s="359"/>
    </row>
    <row r="346" spans="3:6" x14ac:dyDescent="0.2">
      <c r="C346" s="13"/>
      <c r="E346" s="359"/>
      <c r="F346" s="359"/>
    </row>
    <row r="347" spans="3:6" x14ac:dyDescent="0.2">
      <c r="C347" s="13"/>
      <c r="E347" s="359"/>
      <c r="F347" s="359"/>
    </row>
    <row r="348" spans="3:6" x14ac:dyDescent="0.2">
      <c r="C348" s="13"/>
      <c r="E348" s="359"/>
      <c r="F348" s="359"/>
    </row>
    <row r="349" spans="3:6" x14ac:dyDescent="0.2">
      <c r="C349" s="13"/>
      <c r="E349" s="359"/>
      <c r="F349" s="359"/>
    </row>
    <row r="350" spans="3:6" x14ac:dyDescent="0.2">
      <c r="C350" s="13"/>
      <c r="E350" s="359"/>
      <c r="F350" s="359"/>
    </row>
    <row r="351" spans="3:6" x14ac:dyDescent="0.2">
      <c r="C351" s="13"/>
      <c r="E351" s="359"/>
      <c r="F351" s="359"/>
    </row>
    <row r="352" spans="3:6" x14ac:dyDescent="0.2">
      <c r="C352" s="13"/>
      <c r="E352" s="359"/>
      <c r="F352" s="359"/>
    </row>
    <row r="353" spans="3:6" x14ac:dyDescent="0.2">
      <c r="C353" s="13"/>
      <c r="E353" s="359"/>
      <c r="F353" s="359"/>
    </row>
    <row r="354" spans="3:6" x14ac:dyDescent="0.2">
      <c r="C354" s="13"/>
      <c r="E354" s="359"/>
      <c r="F354" s="359"/>
    </row>
    <row r="355" spans="3:6" x14ac:dyDescent="0.2">
      <c r="C355" s="13"/>
      <c r="E355" s="359"/>
      <c r="F355" s="359"/>
    </row>
    <row r="356" spans="3:6" x14ac:dyDescent="0.2">
      <c r="C356" s="13"/>
      <c r="E356" s="359"/>
      <c r="F356" s="359"/>
    </row>
    <row r="357" spans="3:6" x14ac:dyDescent="0.2">
      <c r="C357" s="13"/>
      <c r="E357" s="359"/>
      <c r="F357" s="359"/>
    </row>
    <row r="358" spans="3:6" x14ac:dyDescent="0.2">
      <c r="C358" s="13"/>
      <c r="E358" s="359"/>
      <c r="F358" s="359"/>
    </row>
    <row r="359" spans="3:6" x14ac:dyDescent="0.2">
      <c r="C359" s="13"/>
      <c r="E359" s="359"/>
      <c r="F359" s="359"/>
    </row>
    <row r="360" spans="3:6" x14ac:dyDescent="0.2">
      <c r="C360" s="13"/>
      <c r="E360" s="359"/>
      <c r="F360" s="359"/>
    </row>
    <row r="361" spans="3:6" x14ac:dyDescent="0.2">
      <c r="C361" s="13"/>
      <c r="E361" s="359"/>
      <c r="F361" s="359"/>
    </row>
    <row r="362" spans="3:6" x14ac:dyDescent="0.2">
      <c r="C362" s="13"/>
      <c r="E362" s="359"/>
      <c r="F362" s="359"/>
    </row>
    <row r="363" spans="3:6" x14ac:dyDescent="0.2">
      <c r="C363" s="13"/>
      <c r="E363" s="359"/>
      <c r="F363" s="359"/>
    </row>
    <row r="364" spans="3:6" x14ac:dyDescent="0.2">
      <c r="C364" s="13"/>
      <c r="E364" s="359"/>
      <c r="F364" s="359"/>
    </row>
    <row r="365" spans="3:6" x14ac:dyDescent="0.2">
      <c r="C365" s="13"/>
      <c r="E365" s="359"/>
      <c r="F365" s="359"/>
    </row>
    <row r="366" spans="3:6" x14ac:dyDescent="0.2">
      <c r="C366" s="13"/>
      <c r="E366" s="359"/>
      <c r="F366" s="359"/>
    </row>
    <row r="367" spans="3:6" x14ac:dyDescent="0.2">
      <c r="C367" s="13"/>
      <c r="E367" s="359"/>
      <c r="F367" s="359"/>
    </row>
    <row r="368" spans="3:6" x14ac:dyDescent="0.2">
      <c r="C368" s="13"/>
      <c r="E368" s="359"/>
      <c r="F368" s="359"/>
    </row>
    <row r="369" spans="3:6" x14ac:dyDescent="0.2">
      <c r="C369" s="13"/>
      <c r="E369" s="359"/>
      <c r="F369" s="359"/>
    </row>
    <row r="370" spans="3:6" x14ac:dyDescent="0.2">
      <c r="C370" s="13"/>
      <c r="E370" s="359"/>
      <c r="F370" s="359"/>
    </row>
    <row r="371" spans="3:6" x14ac:dyDescent="0.2">
      <c r="C371" s="13"/>
      <c r="E371" s="359"/>
      <c r="F371" s="359"/>
    </row>
    <row r="372" spans="3:6" x14ac:dyDescent="0.2">
      <c r="C372" s="13"/>
      <c r="E372" s="359"/>
      <c r="F372" s="359"/>
    </row>
    <row r="373" spans="3:6" x14ac:dyDescent="0.2">
      <c r="C373" s="13"/>
      <c r="E373" s="359"/>
      <c r="F373" s="359"/>
    </row>
    <row r="374" spans="3:6" x14ac:dyDescent="0.2">
      <c r="C374" s="13"/>
      <c r="E374" s="359"/>
      <c r="F374" s="359"/>
    </row>
    <row r="375" spans="3:6" x14ac:dyDescent="0.2">
      <c r="C375" s="13"/>
      <c r="E375" s="359"/>
      <c r="F375" s="359"/>
    </row>
    <row r="376" spans="3:6" x14ac:dyDescent="0.2">
      <c r="C376" s="13"/>
      <c r="E376" s="359"/>
      <c r="F376" s="359"/>
    </row>
    <row r="377" spans="3:6" x14ac:dyDescent="0.2">
      <c r="C377" s="13"/>
      <c r="E377" s="359"/>
      <c r="F377" s="359"/>
    </row>
    <row r="378" spans="3:6" x14ac:dyDescent="0.2">
      <c r="C378" s="13"/>
      <c r="E378" s="359"/>
      <c r="F378" s="359"/>
    </row>
    <row r="379" spans="3:6" x14ac:dyDescent="0.2">
      <c r="C379" s="13"/>
      <c r="E379" s="359"/>
      <c r="F379" s="359"/>
    </row>
    <row r="380" spans="3:6" x14ac:dyDescent="0.2">
      <c r="C380" s="13"/>
      <c r="E380" s="359"/>
      <c r="F380" s="359"/>
    </row>
    <row r="381" spans="3:6" x14ac:dyDescent="0.2">
      <c r="C381" s="13"/>
      <c r="E381" s="359"/>
      <c r="F381" s="359"/>
    </row>
    <row r="382" spans="3:6" x14ac:dyDescent="0.2">
      <c r="C382" s="13"/>
      <c r="E382" s="359"/>
      <c r="F382" s="359"/>
    </row>
    <row r="383" spans="3:6" x14ac:dyDescent="0.2">
      <c r="C383" s="13"/>
      <c r="E383" s="359"/>
      <c r="F383" s="359"/>
    </row>
    <row r="384" spans="3:6" x14ac:dyDescent="0.2">
      <c r="C384" s="13"/>
      <c r="E384" s="359"/>
      <c r="F384" s="359"/>
    </row>
    <row r="385" spans="3:6" x14ac:dyDescent="0.2">
      <c r="C385" s="13"/>
      <c r="E385" s="359"/>
      <c r="F385" s="359"/>
    </row>
    <row r="386" spans="3:6" x14ac:dyDescent="0.2">
      <c r="C386" s="13"/>
      <c r="E386" s="359"/>
      <c r="F386" s="359"/>
    </row>
    <row r="387" spans="3:6" x14ac:dyDescent="0.2">
      <c r="C387" s="13"/>
      <c r="E387" s="359"/>
      <c r="F387" s="359"/>
    </row>
    <row r="388" spans="3:6" x14ac:dyDescent="0.2">
      <c r="C388" s="13"/>
      <c r="E388" s="359"/>
      <c r="F388" s="359"/>
    </row>
    <row r="389" spans="3:6" x14ac:dyDescent="0.2">
      <c r="C389" s="13"/>
      <c r="E389" s="359"/>
      <c r="F389" s="359"/>
    </row>
    <row r="390" spans="3:6" x14ac:dyDescent="0.2">
      <c r="C390" s="13"/>
      <c r="E390" s="359"/>
      <c r="F390" s="359"/>
    </row>
    <row r="391" spans="3:6" x14ac:dyDescent="0.2">
      <c r="C391" s="13"/>
      <c r="E391" s="359"/>
      <c r="F391" s="359"/>
    </row>
    <row r="392" spans="3:6" x14ac:dyDescent="0.2">
      <c r="C392" s="13"/>
      <c r="E392" s="359"/>
      <c r="F392" s="359"/>
    </row>
    <row r="393" spans="3:6" x14ac:dyDescent="0.2">
      <c r="C393" s="13"/>
      <c r="E393" s="359"/>
      <c r="F393" s="359"/>
    </row>
    <row r="394" spans="3:6" x14ac:dyDescent="0.2">
      <c r="C394" s="13"/>
      <c r="E394" s="359"/>
      <c r="F394" s="359"/>
    </row>
    <row r="395" spans="3:6" x14ac:dyDescent="0.2">
      <c r="C395" s="13"/>
      <c r="E395" s="359"/>
      <c r="F395" s="359"/>
    </row>
    <row r="396" spans="3:6" x14ac:dyDescent="0.2">
      <c r="C396" s="13"/>
      <c r="E396" s="359"/>
      <c r="F396" s="359"/>
    </row>
    <row r="397" spans="3:6" x14ac:dyDescent="0.2">
      <c r="C397" s="13"/>
      <c r="E397" s="359"/>
      <c r="F397" s="359"/>
    </row>
    <row r="398" spans="3:6" x14ac:dyDescent="0.2">
      <c r="C398" s="13"/>
      <c r="E398" s="359"/>
      <c r="F398" s="359"/>
    </row>
    <row r="399" spans="3:6" x14ac:dyDescent="0.2">
      <c r="C399" s="13"/>
      <c r="E399" s="359"/>
      <c r="F399" s="359"/>
    </row>
    <row r="400" spans="3:6" x14ac:dyDescent="0.2">
      <c r="C400" s="13"/>
      <c r="E400" s="359"/>
      <c r="F400" s="359"/>
    </row>
    <row r="401" spans="3:6" x14ac:dyDescent="0.2">
      <c r="C401" s="13"/>
      <c r="E401" s="359"/>
      <c r="F401" s="359"/>
    </row>
    <row r="402" spans="3:6" x14ac:dyDescent="0.2">
      <c r="C402" s="13"/>
      <c r="E402" s="359"/>
      <c r="F402" s="359"/>
    </row>
    <row r="403" spans="3:6" x14ac:dyDescent="0.2">
      <c r="C403" s="13"/>
      <c r="E403" s="359"/>
      <c r="F403" s="359"/>
    </row>
    <row r="404" spans="3:6" x14ac:dyDescent="0.2">
      <c r="C404" s="13"/>
      <c r="E404" s="359"/>
      <c r="F404" s="359"/>
    </row>
    <row r="405" spans="3:6" x14ac:dyDescent="0.2">
      <c r="C405" s="13"/>
      <c r="E405" s="359"/>
      <c r="F405" s="359"/>
    </row>
    <row r="406" spans="3:6" x14ac:dyDescent="0.2">
      <c r="C406" s="13"/>
      <c r="E406" s="359"/>
      <c r="F406" s="359"/>
    </row>
    <row r="407" spans="3:6" x14ac:dyDescent="0.2">
      <c r="C407" s="13"/>
      <c r="E407" s="359"/>
      <c r="F407" s="359"/>
    </row>
    <row r="408" spans="3:6" x14ac:dyDescent="0.2">
      <c r="C408" s="13"/>
      <c r="E408" s="359"/>
      <c r="F408" s="359"/>
    </row>
    <row r="409" spans="3:6" x14ac:dyDescent="0.2">
      <c r="C409" s="13"/>
      <c r="E409" s="359"/>
      <c r="F409" s="359"/>
    </row>
    <row r="410" spans="3:6" x14ac:dyDescent="0.2">
      <c r="C410" s="13"/>
      <c r="E410" s="359"/>
      <c r="F410" s="359"/>
    </row>
    <row r="411" spans="3:6" x14ac:dyDescent="0.2">
      <c r="C411" s="13"/>
      <c r="E411" s="359"/>
      <c r="F411" s="359"/>
    </row>
    <row r="412" spans="3:6" x14ac:dyDescent="0.2">
      <c r="C412" s="13"/>
      <c r="E412" s="359"/>
      <c r="F412" s="359"/>
    </row>
    <row r="413" spans="3:6" x14ac:dyDescent="0.2">
      <c r="C413" s="13"/>
      <c r="E413" s="359"/>
      <c r="F413" s="359"/>
    </row>
    <row r="414" spans="3:6" x14ac:dyDescent="0.2">
      <c r="C414" s="13"/>
      <c r="E414" s="359"/>
      <c r="F414" s="359"/>
    </row>
    <row r="415" spans="3:6" x14ac:dyDescent="0.2">
      <c r="C415" s="13"/>
      <c r="E415" s="359"/>
      <c r="F415" s="359"/>
    </row>
    <row r="416" spans="3:6" x14ac:dyDescent="0.2">
      <c r="C416" s="13"/>
      <c r="E416" s="359"/>
      <c r="F416" s="359"/>
    </row>
    <row r="417" spans="3:6" x14ac:dyDescent="0.2">
      <c r="C417" s="13"/>
      <c r="E417" s="359"/>
      <c r="F417" s="359"/>
    </row>
    <row r="418" spans="3:6" x14ac:dyDescent="0.2">
      <c r="C418" s="13"/>
      <c r="E418" s="359"/>
      <c r="F418" s="359"/>
    </row>
    <row r="419" spans="3:6" x14ac:dyDescent="0.2">
      <c r="C419" s="13"/>
      <c r="E419" s="359"/>
      <c r="F419" s="359"/>
    </row>
    <row r="420" spans="3:6" x14ac:dyDescent="0.2">
      <c r="C420" s="13"/>
      <c r="E420" s="359"/>
      <c r="F420" s="359"/>
    </row>
    <row r="421" spans="3:6" x14ac:dyDescent="0.2">
      <c r="C421" s="13"/>
      <c r="E421" s="359"/>
      <c r="F421" s="359"/>
    </row>
    <row r="422" spans="3:6" x14ac:dyDescent="0.2">
      <c r="C422" s="13"/>
      <c r="E422" s="359"/>
      <c r="F422" s="359"/>
    </row>
    <row r="423" spans="3:6" x14ac:dyDescent="0.2">
      <c r="C423" s="13"/>
      <c r="E423" s="359"/>
      <c r="F423" s="359"/>
    </row>
    <row r="424" spans="3:6" x14ac:dyDescent="0.2">
      <c r="C424" s="13"/>
      <c r="E424" s="359"/>
      <c r="F424" s="359"/>
    </row>
    <row r="425" spans="3:6" x14ac:dyDescent="0.2">
      <c r="C425" s="13"/>
      <c r="E425" s="359"/>
      <c r="F425" s="359"/>
    </row>
    <row r="426" spans="3:6" x14ac:dyDescent="0.2">
      <c r="C426" s="13"/>
      <c r="E426" s="359"/>
      <c r="F426" s="359"/>
    </row>
    <row r="427" spans="3:6" x14ac:dyDescent="0.2">
      <c r="C427" s="13"/>
      <c r="E427" s="359"/>
      <c r="F427" s="359"/>
    </row>
    <row r="428" spans="3:6" x14ac:dyDescent="0.2">
      <c r="C428" s="13"/>
      <c r="E428" s="359"/>
      <c r="F428" s="359"/>
    </row>
    <row r="429" spans="3:6" x14ac:dyDescent="0.2">
      <c r="C429" s="13"/>
      <c r="E429" s="359"/>
      <c r="F429" s="359"/>
    </row>
    <row r="430" spans="3:6" x14ac:dyDescent="0.2">
      <c r="C430" s="13"/>
      <c r="E430" s="359"/>
      <c r="F430" s="359"/>
    </row>
    <row r="431" spans="3:6" x14ac:dyDescent="0.2">
      <c r="C431" s="13"/>
      <c r="E431" s="359"/>
      <c r="F431" s="359"/>
    </row>
    <row r="432" spans="3:6" x14ac:dyDescent="0.2">
      <c r="C432" s="13"/>
      <c r="E432" s="359"/>
      <c r="F432" s="359"/>
    </row>
    <row r="433" spans="3:6" x14ac:dyDescent="0.2">
      <c r="C433" s="13"/>
      <c r="E433" s="359"/>
      <c r="F433" s="359"/>
    </row>
    <row r="434" spans="3:6" x14ac:dyDescent="0.2">
      <c r="C434" s="13"/>
      <c r="E434" s="359"/>
      <c r="F434" s="359"/>
    </row>
    <row r="435" spans="3:6" x14ac:dyDescent="0.2">
      <c r="C435" s="13"/>
      <c r="E435" s="359"/>
      <c r="F435" s="359"/>
    </row>
    <row r="436" spans="3:6" x14ac:dyDescent="0.2">
      <c r="C436" s="13"/>
      <c r="E436" s="359"/>
      <c r="F436" s="359"/>
    </row>
    <row r="437" spans="3:6" x14ac:dyDescent="0.2">
      <c r="C437" s="13"/>
      <c r="E437" s="359"/>
      <c r="F437" s="359"/>
    </row>
    <row r="438" spans="3:6" x14ac:dyDescent="0.2">
      <c r="C438" s="13"/>
      <c r="E438" s="359"/>
      <c r="F438" s="359"/>
    </row>
    <row r="439" spans="3:6" x14ac:dyDescent="0.2">
      <c r="C439" s="13"/>
      <c r="E439" s="359"/>
      <c r="F439" s="359"/>
    </row>
    <row r="440" spans="3:6" x14ac:dyDescent="0.2">
      <c r="C440" s="13"/>
      <c r="E440" s="359"/>
      <c r="F440" s="359"/>
    </row>
    <row r="441" spans="3:6" x14ac:dyDescent="0.2">
      <c r="C441" s="13"/>
      <c r="E441" s="359"/>
      <c r="F441" s="359"/>
    </row>
    <row r="442" spans="3:6" x14ac:dyDescent="0.2">
      <c r="C442" s="13"/>
      <c r="E442" s="359"/>
      <c r="F442" s="359"/>
    </row>
    <row r="443" spans="3:6" x14ac:dyDescent="0.2">
      <c r="C443" s="13"/>
      <c r="E443" s="359"/>
      <c r="F443" s="359"/>
    </row>
    <row r="444" spans="3:6" x14ac:dyDescent="0.2">
      <c r="C444" s="13"/>
      <c r="E444" s="359"/>
      <c r="F444" s="359"/>
    </row>
    <row r="445" spans="3:6" x14ac:dyDescent="0.2">
      <c r="C445" s="13"/>
      <c r="E445" s="359"/>
      <c r="F445" s="359"/>
    </row>
    <row r="446" spans="3:6" x14ac:dyDescent="0.2">
      <c r="C446" s="13"/>
      <c r="E446" s="359"/>
      <c r="F446" s="359"/>
    </row>
    <row r="447" spans="3:6" x14ac:dyDescent="0.2">
      <c r="C447" s="13"/>
      <c r="E447" s="359"/>
      <c r="F447" s="359"/>
    </row>
    <row r="448" spans="3:6" x14ac:dyDescent="0.2">
      <c r="C448" s="13"/>
      <c r="E448" s="359"/>
      <c r="F448" s="359"/>
    </row>
    <row r="449" spans="3:6" x14ac:dyDescent="0.2">
      <c r="C449" s="13"/>
      <c r="E449" s="359"/>
      <c r="F449" s="359"/>
    </row>
    <row r="450" spans="3:6" x14ac:dyDescent="0.2">
      <c r="C450" s="13"/>
      <c r="E450" s="359"/>
      <c r="F450" s="359"/>
    </row>
    <row r="451" spans="3:6" x14ac:dyDescent="0.2">
      <c r="C451" s="13"/>
      <c r="E451" s="359"/>
      <c r="F451" s="359"/>
    </row>
    <row r="452" spans="3:6" x14ac:dyDescent="0.2">
      <c r="C452" s="13"/>
      <c r="E452" s="359"/>
      <c r="F452" s="359"/>
    </row>
    <row r="453" spans="3:6" x14ac:dyDescent="0.2">
      <c r="C453" s="13"/>
      <c r="E453" s="359"/>
      <c r="F453" s="359"/>
    </row>
    <row r="454" spans="3:6" x14ac:dyDescent="0.2">
      <c r="C454" s="13"/>
      <c r="E454" s="359"/>
      <c r="F454" s="359"/>
    </row>
    <row r="455" spans="3:6" x14ac:dyDescent="0.2">
      <c r="C455" s="13"/>
      <c r="E455" s="359"/>
      <c r="F455" s="359"/>
    </row>
    <row r="456" spans="3:6" x14ac:dyDescent="0.2">
      <c r="C456" s="13"/>
      <c r="E456" s="359"/>
      <c r="F456" s="359"/>
    </row>
    <row r="457" spans="3:6" x14ac:dyDescent="0.2">
      <c r="C457" s="13"/>
      <c r="E457" s="359"/>
      <c r="F457" s="359"/>
    </row>
    <row r="458" spans="3:6" x14ac:dyDescent="0.2">
      <c r="C458" s="13"/>
      <c r="E458" s="359"/>
      <c r="F458" s="359"/>
    </row>
    <row r="459" spans="3:6" x14ac:dyDescent="0.2">
      <c r="C459" s="13"/>
      <c r="E459" s="359"/>
      <c r="F459" s="359"/>
    </row>
    <row r="460" spans="3:6" x14ac:dyDescent="0.2">
      <c r="C460" s="13"/>
      <c r="E460" s="359"/>
      <c r="F460" s="359"/>
    </row>
    <row r="461" spans="3:6" x14ac:dyDescent="0.2">
      <c r="C461" s="13"/>
      <c r="E461" s="359"/>
      <c r="F461" s="359"/>
    </row>
    <row r="462" spans="3:6" x14ac:dyDescent="0.2">
      <c r="C462" s="13"/>
      <c r="E462" s="359"/>
      <c r="F462" s="359"/>
    </row>
    <row r="463" spans="3:6" x14ac:dyDescent="0.2">
      <c r="C463" s="13"/>
      <c r="E463" s="359"/>
      <c r="F463" s="359"/>
    </row>
    <row r="464" spans="3:6" x14ac:dyDescent="0.2">
      <c r="C464" s="13"/>
      <c r="E464" s="359"/>
      <c r="F464" s="359"/>
    </row>
    <row r="465" spans="3:6" x14ac:dyDescent="0.2">
      <c r="C465" s="13"/>
      <c r="E465" s="359"/>
      <c r="F465" s="359"/>
    </row>
    <row r="466" spans="3:6" x14ac:dyDescent="0.2">
      <c r="C466" s="13"/>
      <c r="E466" s="359"/>
      <c r="F466" s="359"/>
    </row>
    <row r="467" spans="3:6" x14ac:dyDescent="0.2">
      <c r="C467" s="13"/>
      <c r="E467" s="359"/>
      <c r="F467" s="359"/>
    </row>
    <row r="468" spans="3:6" x14ac:dyDescent="0.2">
      <c r="C468" s="13"/>
      <c r="E468" s="359"/>
      <c r="F468" s="359"/>
    </row>
    <row r="469" spans="3:6" x14ac:dyDescent="0.2">
      <c r="C469" s="13"/>
      <c r="E469" s="359"/>
      <c r="F469" s="359"/>
    </row>
    <row r="470" spans="3:6" x14ac:dyDescent="0.2">
      <c r="C470" s="13"/>
      <c r="E470" s="359"/>
      <c r="F470" s="359"/>
    </row>
    <row r="471" spans="3:6" x14ac:dyDescent="0.2">
      <c r="C471" s="13"/>
      <c r="E471" s="359"/>
      <c r="F471" s="359"/>
    </row>
    <row r="472" spans="3:6" x14ac:dyDescent="0.2">
      <c r="C472" s="13"/>
      <c r="E472" s="359"/>
      <c r="F472" s="359"/>
    </row>
    <row r="473" spans="3:6" x14ac:dyDescent="0.2">
      <c r="C473" s="13"/>
      <c r="E473" s="359"/>
      <c r="F473" s="359"/>
    </row>
    <row r="474" spans="3:6" x14ac:dyDescent="0.2">
      <c r="C474" s="13"/>
      <c r="E474" s="359"/>
      <c r="F474" s="359"/>
    </row>
    <row r="475" spans="3:6" x14ac:dyDescent="0.2">
      <c r="C475" s="13"/>
      <c r="E475" s="359"/>
      <c r="F475" s="359"/>
    </row>
    <row r="476" spans="3:6" x14ac:dyDescent="0.2">
      <c r="C476" s="13"/>
      <c r="E476" s="359"/>
      <c r="F476" s="359"/>
    </row>
    <row r="477" spans="3:6" x14ac:dyDescent="0.2">
      <c r="C477" s="13"/>
      <c r="E477" s="359"/>
      <c r="F477" s="359"/>
    </row>
    <row r="478" spans="3:6" x14ac:dyDescent="0.2">
      <c r="C478" s="13"/>
      <c r="E478" s="359"/>
      <c r="F478" s="359"/>
    </row>
    <row r="479" spans="3:6" x14ac:dyDescent="0.2">
      <c r="C479" s="13"/>
      <c r="E479" s="359"/>
      <c r="F479" s="359"/>
    </row>
    <row r="480" spans="3:6" x14ac:dyDescent="0.2">
      <c r="C480" s="13"/>
      <c r="E480" s="359"/>
      <c r="F480" s="359"/>
    </row>
    <row r="481" spans="3:6" x14ac:dyDescent="0.2">
      <c r="C481" s="13"/>
      <c r="E481" s="359"/>
      <c r="F481" s="359"/>
    </row>
    <row r="482" spans="3:6" x14ac:dyDescent="0.2">
      <c r="C482" s="13"/>
      <c r="E482" s="359"/>
      <c r="F482" s="359"/>
    </row>
    <row r="483" spans="3:6" x14ac:dyDescent="0.2">
      <c r="C483" s="13"/>
      <c r="E483" s="359"/>
      <c r="F483" s="359"/>
    </row>
    <row r="484" spans="3:6" x14ac:dyDescent="0.2">
      <c r="C484" s="13"/>
      <c r="E484" s="359"/>
      <c r="F484" s="359"/>
    </row>
    <row r="485" spans="3:6" x14ac:dyDescent="0.2">
      <c r="C485" s="13"/>
      <c r="E485" s="359"/>
      <c r="F485" s="359"/>
    </row>
    <row r="486" spans="3:6" x14ac:dyDescent="0.2">
      <c r="C486" s="13"/>
      <c r="E486" s="359"/>
      <c r="F486" s="359"/>
    </row>
    <row r="487" spans="3:6" x14ac:dyDescent="0.2">
      <c r="C487" s="13"/>
      <c r="E487" s="359"/>
      <c r="F487" s="359"/>
    </row>
    <row r="488" spans="3:6" x14ac:dyDescent="0.2">
      <c r="C488" s="13"/>
      <c r="E488" s="359"/>
      <c r="F488" s="359"/>
    </row>
    <row r="489" spans="3:6" x14ac:dyDescent="0.2">
      <c r="C489" s="13"/>
      <c r="E489" s="359"/>
      <c r="F489" s="359"/>
    </row>
    <row r="490" spans="3:6" x14ac:dyDescent="0.2">
      <c r="C490" s="13"/>
      <c r="E490" s="359"/>
      <c r="F490" s="359"/>
    </row>
    <row r="491" spans="3:6" x14ac:dyDescent="0.2">
      <c r="C491" s="13"/>
      <c r="E491" s="359"/>
      <c r="F491" s="359"/>
    </row>
    <row r="492" spans="3:6" x14ac:dyDescent="0.2">
      <c r="C492" s="13"/>
      <c r="E492" s="359"/>
      <c r="F492" s="359"/>
    </row>
    <row r="493" spans="3:6" x14ac:dyDescent="0.2">
      <c r="C493" s="13"/>
      <c r="E493" s="359"/>
      <c r="F493" s="359"/>
    </row>
    <row r="494" spans="3:6" x14ac:dyDescent="0.2">
      <c r="C494" s="13"/>
      <c r="E494" s="359"/>
      <c r="F494" s="359"/>
    </row>
    <row r="495" spans="3:6" x14ac:dyDescent="0.2">
      <c r="C495" s="13"/>
      <c r="E495" s="359"/>
      <c r="F495" s="359"/>
    </row>
    <row r="496" spans="3:6" x14ac:dyDescent="0.2">
      <c r="C496" s="13"/>
      <c r="E496" s="359"/>
      <c r="F496" s="359"/>
    </row>
    <row r="497" spans="3:6" x14ac:dyDescent="0.2">
      <c r="C497" s="13"/>
      <c r="E497" s="359"/>
      <c r="F497" s="359"/>
    </row>
    <row r="498" spans="3:6" x14ac:dyDescent="0.2">
      <c r="C498" s="13"/>
      <c r="E498" s="359"/>
      <c r="F498" s="359"/>
    </row>
    <row r="499" spans="3:6" x14ac:dyDescent="0.2">
      <c r="C499" s="13"/>
      <c r="E499" s="359"/>
      <c r="F499" s="359"/>
    </row>
    <row r="500" spans="3:6" x14ac:dyDescent="0.2">
      <c r="C500" s="13"/>
      <c r="E500" s="359"/>
      <c r="F500" s="359"/>
    </row>
    <row r="501" spans="3:6" x14ac:dyDescent="0.2">
      <c r="C501" s="13"/>
      <c r="E501" s="359"/>
      <c r="F501" s="359"/>
    </row>
    <row r="502" spans="3:6" x14ac:dyDescent="0.2">
      <c r="C502" s="13"/>
      <c r="E502" s="359"/>
      <c r="F502" s="359"/>
    </row>
    <row r="503" spans="3:6" x14ac:dyDescent="0.2">
      <c r="C503" s="13"/>
      <c r="E503" s="359"/>
      <c r="F503" s="359"/>
    </row>
    <row r="504" spans="3:6" x14ac:dyDescent="0.2">
      <c r="C504" s="13"/>
      <c r="E504" s="359"/>
      <c r="F504" s="359"/>
    </row>
    <row r="505" spans="3:6" x14ac:dyDescent="0.2">
      <c r="C505" s="13"/>
      <c r="E505" s="359"/>
      <c r="F505" s="359"/>
    </row>
    <row r="506" spans="3:6" x14ac:dyDescent="0.2">
      <c r="C506" s="13"/>
      <c r="E506" s="359"/>
      <c r="F506" s="359"/>
    </row>
    <row r="507" spans="3:6" x14ac:dyDescent="0.2">
      <c r="C507" s="13"/>
      <c r="E507" s="359"/>
      <c r="F507" s="359"/>
    </row>
    <row r="508" spans="3:6" x14ac:dyDescent="0.2">
      <c r="C508" s="13"/>
      <c r="E508" s="359"/>
      <c r="F508" s="359"/>
    </row>
    <row r="509" spans="3:6" x14ac:dyDescent="0.2">
      <c r="C509" s="13"/>
      <c r="E509" s="359"/>
      <c r="F509" s="359"/>
    </row>
    <row r="510" spans="3:6" x14ac:dyDescent="0.2">
      <c r="C510" s="13"/>
      <c r="E510" s="359"/>
      <c r="F510" s="359"/>
    </row>
    <row r="511" spans="3:6" x14ac:dyDescent="0.2">
      <c r="C511" s="13"/>
      <c r="E511" s="359"/>
      <c r="F511" s="359"/>
    </row>
    <row r="512" spans="3:6" x14ac:dyDescent="0.2">
      <c r="C512" s="13"/>
      <c r="E512" s="359"/>
      <c r="F512" s="359"/>
    </row>
    <row r="513" spans="3:6" x14ac:dyDescent="0.2">
      <c r="C513" s="13"/>
      <c r="E513" s="359"/>
      <c r="F513" s="359"/>
    </row>
    <row r="514" spans="3:6" x14ac:dyDescent="0.2">
      <c r="C514" s="13"/>
      <c r="E514" s="359"/>
      <c r="F514" s="359"/>
    </row>
    <row r="515" spans="3:6" x14ac:dyDescent="0.2">
      <c r="C515" s="13"/>
      <c r="E515" s="359"/>
      <c r="F515" s="359"/>
    </row>
    <row r="516" spans="3:6" x14ac:dyDescent="0.2">
      <c r="C516" s="13"/>
      <c r="E516" s="359"/>
      <c r="F516" s="359"/>
    </row>
    <row r="517" spans="3:6" x14ac:dyDescent="0.2">
      <c r="C517" s="13"/>
      <c r="E517" s="359"/>
      <c r="F517" s="359"/>
    </row>
    <row r="518" spans="3:6" x14ac:dyDescent="0.2">
      <c r="C518" s="13"/>
      <c r="E518" s="359"/>
      <c r="F518" s="359"/>
    </row>
    <row r="519" spans="3:6" x14ac:dyDescent="0.2">
      <c r="C519" s="13"/>
      <c r="E519" s="359"/>
      <c r="F519" s="359"/>
    </row>
    <row r="520" spans="3:6" x14ac:dyDescent="0.2">
      <c r="C520" s="13"/>
      <c r="E520" s="359"/>
      <c r="F520" s="359"/>
    </row>
    <row r="521" spans="3:6" x14ac:dyDescent="0.2">
      <c r="C521" s="13"/>
      <c r="E521" s="359"/>
      <c r="F521" s="359"/>
    </row>
    <row r="522" spans="3:6" x14ac:dyDescent="0.2">
      <c r="C522" s="13"/>
      <c r="E522" s="359"/>
      <c r="F522" s="359"/>
    </row>
    <row r="523" spans="3:6" x14ac:dyDescent="0.2">
      <c r="C523" s="13"/>
      <c r="E523" s="359"/>
      <c r="F523" s="359"/>
    </row>
    <row r="524" spans="3:6" x14ac:dyDescent="0.2">
      <c r="C524" s="13"/>
      <c r="E524" s="359"/>
      <c r="F524" s="359"/>
    </row>
    <row r="525" spans="3:6" x14ac:dyDescent="0.2">
      <c r="C525" s="13"/>
      <c r="E525" s="359"/>
      <c r="F525" s="359"/>
    </row>
    <row r="526" spans="3:6" x14ac:dyDescent="0.2">
      <c r="C526" s="13"/>
      <c r="E526" s="359"/>
      <c r="F526" s="359"/>
    </row>
    <row r="527" spans="3:6" x14ac:dyDescent="0.2">
      <c r="C527" s="13"/>
      <c r="E527" s="359"/>
      <c r="F527" s="359"/>
    </row>
    <row r="528" spans="3:6" x14ac:dyDescent="0.2">
      <c r="C528" s="13"/>
      <c r="E528" s="359"/>
      <c r="F528" s="359"/>
    </row>
    <row r="529" spans="3:6" x14ac:dyDescent="0.2">
      <c r="C529" s="13"/>
      <c r="E529" s="359"/>
      <c r="F529" s="359"/>
    </row>
    <row r="530" spans="3:6" x14ac:dyDescent="0.2">
      <c r="C530" s="13"/>
      <c r="E530" s="359"/>
      <c r="F530" s="359"/>
    </row>
    <row r="531" spans="3:6" x14ac:dyDescent="0.2">
      <c r="C531" s="13"/>
      <c r="E531" s="359"/>
      <c r="F531" s="359"/>
    </row>
    <row r="532" spans="3:6" x14ac:dyDescent="0.2">
      <c r="C532" s="13"/>
      <c r="E532" s="359"/>
      <c r="F532" s="359"/>
    </row>
    <row r="533" spans="3:6" x14ac:dyDescent="0.2">
      <c r="C533" s="13"/>
      <c r="E533" s="359"/>
      <c r="F533" s="359"/>
    </row>
    <row r="534" spans="3:6" x14ac:dyDescent="0.2">
      <c r="C534" s="13"/>
      <c r="E534" s="359"/>
      <c r="F534" s="359"/>
    </row>
    <row r="535" spans="3:6" x14ac:dyDescent="0.2">
      <c r="C535" s="13"/>
      <c r="E535" s="359"/>
      <c r="F535" s="359"/>
    </row>
    <row r="536" spans="3:6" x14ac:dyDescent="0.2">
      <c r="C536" s="13"/>
      <c r="E536" s="359"/>
      <c r="F536" s="359"/>
    </row>
    <row r="537" spans="3:6" x14ac:dyDescent="0.2">
      <c r="C537" s="13"/>
      <c r="E537" s="359"/>
      <c r="F537" s="359"/>
    </row>
    <row r="538" spans="3:6" x14ac:dyDescent="0.2">
      <c r="C538" s="13"/>
      <c r="E538" s="359"/>
      <c r="F538" s="359"/>
    </row>
    <row r="539" spans="3:6" x14ac:dyDescent="0.2">
      <c r="C539" s="13"/>
      <c r="E539" s="359"/>
      <c r="F539" s="359"/>
    </row>
    <row r="540" spans="3:6" x14ac:dyDescent="0.2">
      <c r="C540" s="13"/>
      <c r="E540" s="359"/>
      <c r="F540" s="359"/>
    </row>
    <row r="541" spans="3:6" x14ac:dyDescent="0.2">
      <c r="C541" s="13"/>
      <c r="E541" s="359"/>
      <c r="F541" s="359"/>
    </row>
    <row r="542" spans="3:6" x14ac:dyDescent="0.2">
      <c r="C542" s="13"/>
      <c r="E542" s="359"/>
      <c r="F542" s="359"/>
    </row>
    <row r="543" spans="3:6" x14ac:dyDescent="0.2">
      <c r="C543" s="13"/>
      <c r="E543" s="359"/>
      <c r="F543" s="359"/>
    </row>
    <row r="544" spans="3:6" x14ac:dyDescent="0.2">
      <c r="C544" s="13"/>
      <c r="E544" s="359"/>
      <c r="F544" s="359"/>
    </row>
    <row r="545" spans="3:6" x14ac:dyDescent="0.2">
      <c r="C545" s="13"/>
      <c r="E545" s="359"/>
      <c r="F545" s="359"/>
    </row>
    <row r="546" spans="3:6" x14ac:dyDescent="0.2">
      <c r="C546" s="13"/>
      <c r="E546" s="359"/>
      <c r="F546" s="359"/>
    </row>
    <row r="547" spans="3:6" x14ac:dyDescent="0.2">
      <c r="C547" s="13"/>
      <c r="E547" s="359"/>
      <c r="F547" s="359"/>
    </row>
    <row r="548" spans="3:6" x14ac:dyDescent="0.2">
      <c r="C548" s="13"/>
      <c r="E548" s="359"/>
      <c r="F548" s="359"/>
    </row>
    <row r="549" spans="3:6" x14ac:dyDescent="0.2">
      <c r="C549" s="13"/>
      <c r="E549" s="359"/>
      <c r="F549" s="359"/>
    </row>
    <row r="550" spans="3:6" x14ac:dyDescent="0.2">
      <c r="C550" s="13"/>
      <c r="E550" s="359"/>
      <c r="F550" s="359"/>
    </row>
    <row r="551" spans="3:6" x14ac:dyDescent="0.2">
      <c r="C551" s="13"/>
      <c r="E551" s="359"/>
      <c r="F551" s="359"/>
    </row>
    <row r="552" spans="3:6" x14ac:dyDescent="0.2">
      <c r="C552" s="13"/>
      <c r="E552" s="359"/>
      <c r="F552" s="359"/>
    </row>
    <row r="553" spans="3:6" x14ac:dyDescent="0.2">
      <c r="C553" s="13"/>
      <c r="E553" s="359"/>
      <c r="F553" s="359"/>
    </row>
    <row r="554" spans="3:6" x14ac:dyDescent="0.2">
      <c r="C554" s="13"/>
      <c r="E554" s="359"/>
      <c r="F554" s="359"/>
    </row>
    <row r="555" spans="3:6" x14ac:dyDescent="0.2">
      <c r="C555" s="13"/>
      <c r="E555" s="359"/>
      <c r="F555" s="359"/>
    </row>
    <row r="556" spans="3:6" x14ac:dyDescent="0.2">
      <c r="C556" s="13"/>
      <c r="E556" s="359"/>
      <c r="F556" s="359"/>
    </row>
    <row r="557" spans="3:6" x14ac:dyDescent="0.2">
      <c r="C557" s="13"/>
      <c r="E557" s="359"/>
      <c r="F557" s="359"/>
    </row>
    <row r="558" spans="3:6" x14ac:dyDescent="0.2">
      <c r="C558" s="13"/>
      <c r="E558" s="359"/>
      <c r="F558" s="359"/>
    </row>
    <row r="559" spans="3:6" x14ac:dyDescent="0.2">
      <c r="C559" s="13"/>
      <c r="E559" s="359"/>
      <c r="F559" s="359"/>
    </row>
    <row r="560" spans="3:6" x14ac:dyDescent="0.2">
      <c r="C560" s="13"/>
      <c r="E560" s="359"/>
      <c r="F560" s="359"/>
    </row>
    <row r="561" spans="3:6" x14ac:dyDescent="0.2">
      <c r="C561" s="13"/>
      <c r="E561" s="359"/>
      <c r="F561" s="359"/>
    </row>
    <row r="562" spans="3:6" x14ac:dyDescent="0.2">
      <c r="C562" s="13"/>
      <c r="E562" s="359"/>
      <c r="F562" s="359"/>
    </row>
    <row r="563" spans="3:6" x14ac:dyDescent="0.2">
      <c r="C563" s="13"/>
      <c r="E563" s="359"/>
      <c r="F563" s="359"/>
    </row>
    <row r="564" spans="3:6" x14ac:dyDescent="0.2">
      <c r="C564" s="13"/>
      <c r="E564" s="359"/>
      <c r="F564" s="359"/>
    </row>
    <row r="565" spans="3:6" x14ac:dyDescent="0.2">
      <c r="C565" s="13"/>
      <c r="E565" s="359"/>
      <c r="F565" s="359"/>
    </row>
    <row r="566" spans="3:6" x14ac:dyDescent="0.2">
      <c r="C566" s="13"/>
      <c r="E566" s="359"/>
      <c r="F566" s="359"/>
    </row>
    <row r="567" spans="3:6" x14ac:dyDescent="0.2">
      <c r="C567" s="13"/>
      <c r="E567" s="359"/>
      <c r="F567" s="359"/>
    </row>
    <row r="568" spans="3:6" x14ac:dyDescent="0.2">
      <c r="C568" s="13"/>
      <c r="E568" s="359"/>
      <c r="F568" s="359"/>
    </row>
    <row r="569" spans="3:6" x14ac:dyDescent="0.2">
      <c r="C569" s="13"/>
      <c r="E569" s="359"/>
      <c r="F569" s="359"/>
    </row>
    <row r="570" spans="3:6" x14ac:dyDescent="0.2">
      <c r="C570" s="13"/>
      <c r="E570" s="359"/>
      <c r="F570" s="359"/>
    </row>
    <row r="571" spans="3:6" x14ac:dyDescent="0.2">
      <c r="C571" s="13"/>
      <c r="E571" s="359"/>
      <c r="F571" s="359"/>
    </row>
    <row r="572" spans="3:6" x14ac:dyDescent="0.2">
      <c r="C572" s="13"/>
      <c r="E572" s="359"/>
      <c r="F572" s="359"/>
    </row>
    <row r="573" spans="3:6" x14ac:dyDescent="0.2">
      <c r="C573" s="13"/>
      <c r="E573" s="359"/>
      <c r="F573" s="359"/>
    </row>
    <row r="574" spans="3:6" x14ac:dyDescent="0.2">
      <c r="C574" s="13"/>
      <c r="E574" s="359"/>
      <c r="F574" s="359"/>
    </row>
    <row r="575" spans="3:6" x14ac:dyDescent="0.2">
      <c r="C575" s="13"/>
      <c r="E575" s="359"/>
      <c r="F575" s="359"/>
    </row>
    <row r="576" spans="3:6" x14ac:dyDescent="0.2">
      <c r="C576" s="13"/>
      <c r="E576" s="359"/>
      <c r="F576" s="359"/>
    </row>
    <row r="577" spans="3:6" x14ac:dyDescent="0.2">
      <c r="C577" s="13"/>
      <c r="E577" s="359"/>
      <c r="F577" s="359"/>
    </row>
    <row r="578" spans="3:6" x14ac:dyDescent="0.2">
      <c r="C578" s="13"/>
      <c r="E578" s="359"/>
      <c r="F578" s="359"/>
    </row>
    <row r="579" spans="3:6" x14ac:dyDescent="0.2">
      <c r="C579" s="13"/>
      <c r="E579" s="359"/>
      <c r="F579" s="359"/>
    </row>
    <row r="580" spans="3:6" x14ac:dyDescent="0.2">
      <c r="C580" s="13"/>
      <c r="E580" s="359"/>
      <c r="F580" s="359"/>
    </row>
    <row r="581" spans="3:6" x14ac:dyDescent="0.2">
      <c r="C581" s="13"/>
      <c r="E581" s="359"/>
      <c r="F581" s="359"/>
    </row>
    <row r="582" spans="3:6" x14ac:dyDescent="0.2">
      <c r="C582" s="13"/>
      <c r="E582" s="359"/>
      <c r="F582" s="359"/>
    </row>
    <row r="583" spans="3:6" x14ac:dyDescent="0.2">
      <c r="C583" s="13"/>
      <c r="E583" s="359"/>
      <c r="F583" s="359"/>
    </row>
    <row r="584" spans="3:6" x14ac:dyDescent="0.2">
      <c r="C584" s="13"/>
      <c r="E584" s="359"/>
      <c r="F584" s="359"/>
    </row>
    <row r="585" spans="3:6" x14ac:dyDescent="0.2">
      <c r="C585" s="13"/>
      <c r="E585" s="359"/>
      <c r="F585" s="359"/>
    </row>
    <row r="586" spans="3:6" x14ac:dyDescent="0.2">
      <c r="C586" s="13"/>
      <c r="E586" s="359"/>
      <c r="F586" s="359"/>
    </row>
    <row r="587" spans="3:6" x14ac:dyDescent="0.2">
      <c r="C587" s="13"/>
      <c r="E587" s="359"/>
      <c r="F587" s="359"/>
    </row>
    <row r="588" spans="3:6" x14ac:dyDescent="0.2">
      <c r="C588" s="13"/>
      <c r="E588" s="359"/>
      <c r="F588" s="359"/>
    </row>
    <row r="589" spans="3:6" x14ac:dyDescent="0.2">
      <c r="C589" s="13"/>
      <c r="E589" s="359"/>
      <c r="F589" s="359"/>
    </row>
    <row r="590" spans="3:6" x14ac:dyDescent="0.2">
      <c r="C590" s="13"/>
      <c r="E590" s="359"/>
      <c r="F590" s="359"/>
    </row>
    <row r="591" spans="3:6" x14ac:dyDescent="0.2">
      <c r="C591" s="13"/>
      <c r="E591" s="359"/>
      <c r="F591" s="359"/>
    </row>
    <row r="592" spans="3:6" x14ac:dyDescent="0.2">
      <c r="C592" s="13"/>
      <c r="E592" s="359"/>
      <c r="F592" s="359"/>
    </row>
    <row r="593" spans="3:6" x14ac:dyDescent="0.2">
      <c r="C593" s="13"/>
      <c r="E593" s="359"/>
      <c r="F593" s="359"/>
    </row>
    <row r="594" spans="3:6" x14ac:dyDescent="0.2">
      <c r="C594" s="13"/>
      <c r="E594" s="359"/>
      <c r="F594" s="359"/>
    </row>
    <row r="595" spans="3:6" x14ac:dyDescent="0.2">
      <c r="C595" s="13"/>
      <c r="E595" s="359"/>
      <c r="F595" s="359"/>
    </row>
    <row r="596" spans="3:6" x14ac:dyDescent="0.2">
      <c r="C596" s="13"/>
      <c r="E596" s="359"/>
      <c r="F596" s="359"/>
    </row>
    <row r="597" spans="3:6" x14ac:dyDescent="0.2">
      <c r="C597" s="13"/>
      <c r="E597" s="359"/>
      <c r="F597" s="359"/>
    </row>
    <row r="598" spans="3:6" x14ac:dyDescent="0.2">
      <c r="C598" s="13"/>
      <c r="E598" s="359"/>
      <c r="F598" s="359"/>
    </row>
    <row r="599" spans="3:6" x14ac:dyDescent="0.2">
      <c r="C599" s="13"/>
      <c r="E599" s="359"/>
      <c r="F599" s="359"/>
    </row>
    <row r="600" spans="3:6" x14ac:dyDescent="0.2">
      <c r="C600" s="13"/>
      <c r="E600" s="359"/>
      <c r="F600" s="359"/>
    </row>
    <row r="601" spans="3:6" x14ac:dyDescent="0.2">
      <c r="C601" s="13"/>
      <c r="E601" s="359"/>
      <c r="F601" s="359"/>
    </row>
    <row r="602" spans="3:6" x14ac:dyDescent="0.2">
      <c r="C602" s="13"/>
      <c r="E602" s="359"/>
      <c r="F602" s="359"/>
    </row>
    <row r="603" spans="3:6" x14ac:dyDescent="0.2">
      <c r="C603" s="13"/>
      <c r="E603" s="359"/>
      <c r="F603" s="359"/>
    </row>
    <row r="604" spans="3:6" x14ac:dyDescent="0.2">
      <c r="C604" s="13"/>
      <c r="E604" s="359"/>
      <c r="F604" s="359"/>
    </row>
    <row r="605" spans="3:6" x14ac:dyDescent="0.2">
      <c r="C605" s="13"/>
      <c r="E605" s="359"/>
      <c r="F605" s="359"/>
    </row>
    <row r="606" spans="3:6" x14ac:dyDescent="0.2">
      <c r="C606" s="13"/>
      <c r="E606" s="359"/>
      <c r="F606" s="359"/>
    </row>
    <row r="607" spans="3:6" x14ac:dyDescent="0.2">
      <c r="C607" s="13"/>
      <c r="E607" s="359"/>
      <c r="F607" s="359"/>
    </row>
    <row r="608" spans="3:6" x14ac:dyDescent="0.2">
      <c r="C608" s="13"/>
      <c r="E608" s="359"/>
      <c r="F608" s="359"/>
    </row>
    <row r="609" spans="3:6" x14ac:dyDescent="0.2">
      <c r="C609" s="13"/>
      <c r="E609" s="359"/>
      <c r="F609" s="359"/>
    </row>
    <row r="610" spans="3:6" x14ac:dyDescent="0.2">
      <c r="C610" s="13"/>
      <c r="E610" s="359"/>
      <c r="F610" s="359"/>
    </row>
    <row r="611" spans="3:6" x14ac:dyDescent="0.2">
      <c r="C611" s="13"/>
      <c r="E611" s="359"/>
      <c r="F611" s="359"/>
    </row>
    <row r="612" spans="3:6" x14ac:dyDescent="0.2">
      <c r="C612" s="13"/>
      <c r="E612" s="359"/>
      <c r="F612" s="359"/>
    </row>
    <row r="613" spans="3:6" x14ac:dyDescent="0.2">
      <c r="C613" s="13"/>
      <c r="E613" s="359"/>
      <c r="F613" s="359"/>
    </row>
    <row r="614" spans="3:6" x14ac:dyDescent="0.2">
      <c r="C614" s="13"/>
      <c r="E614" s="359"/>
      <c r="F614" s="359"/>
    </row>
    <row r="615" spans="3:6" x14ac:dyDescent="0.2">
      <c r="C615" s="13"/>
      <c r="E615" s="359"/>
      <c r="F615" s="359"/>
    </row>
    <row r="616" spans="3:6" x14ac:dyDescent="0.2">
      <c r="C616" s="13"/>
      <c r="E616" s="359"/>
      <c r="F616" s="359"/>
    </row>
    <row r="617" spans="3:6" x14ac:dyDescent="0.2">
      <c r="C617" s="13"/>
      <c r="E617" s="359"/>
      <c r="F617" s="359"/>
    </row>
    <row r="618" spans="3:6" x14ac:dyDescent="0.2">
      <c r="C618" s="13"/>
      <c r="E618" s="359"/>
      <c r="F618" s="359"/>
    </row>
    <row r="619" spans="3:6" x14ac:dyDescent="0.2">
      <c r="C619" s="13"/>
      <c r="E619" s="359"/>
      <c r="F619" s="359"/>
    </row>
    <row r="620" spans="3:6" x14ac:dyDescent="0.2">
      <c r="C620" s="13"/>
      <c r="E620" s="359"/>
      <c r="F620" s="359"/>
    </row>
    <row r="621" spans="3:6" x14ac:dyDescent="0.2">
      <c r="C621" s="13"/>
      <c r="E621" s="359"/>
      <c r="F621" s="359"/>
    </row>
    <row r="622" spans="3:6" x14ac:dyDescent="0.2">
      <c r="C622" s="13"/>
      <c r="E622" s="359"/>
      <c r="F622" s="359"/>
    </row>
    <row r="623" spans="3:6" x14ac:dyDescent="0.2">
      <c r="C623" s="13"/>
      <c r="E623" s="359"/>
      <c r="F623" s="359"/>
    </row>
    <row r="624" spans="3:6" x14ac:dyDescent="0.2">
      <c r="C624" s="13"/>
      <c r="E624" s="359"/>
      <c r="F624" s="359"/>
    </row>
    <row r="625" spans="3:6" x14ac:dyDescent="0.2">
      <c r="C625" s="13"/>
      <c r="E625" s="359"/>
      <c r="F625" s="359"/>
    </row>
    <row r="626" spans="3:6" x14ac:dyDescent="0.2">
      <c r="C626" s="13"/>
      <c r="E626" s="359"/>
      <c r="F626" s="359"/>
    </row>
    <row r="627" spans="3:6" x14ac:dyDescent="0.2">
      <c r="C627" s="13"/>
      <c r="E627" s="359"/>
      <c r="F627" s="359"/>
    </row>
    <row r="628" spans="3:6" x14ac:dyDescent="0.2">
      <c r="C628" s="13"/>
      <c r="E628" s="359"/>
      <c r="F628" s="359"/>
    </row>
    <row r="629" spans="3:6" x14ac:dyDescent="0.2">
      <c r="C629" s="13"/>
      <c r="E629" s="359"/>
      <c r="F629" s="359"/>
    </row>
    <row r="630" spans="3:6" x14ac:dyDescent="0.2">
      <c r="C630" s="13"/>
      <c r="E630" s="359"/>
      <c r="F630" s="359"/>
    </row>
    <row r="631" spans="3:6" x14ac:dyDescent="0.2">
      <c r="C631" s="13"/>
      <c r="E631" s="359"/>
      <c r="F631" s="359"/>
    </row>
    <row r="632" spans="3:6" x14ac:dyDescent="0.2">
      <c r="C632" s="13"/>
      <c r="E632" s="359"/>
      <c r="F632" s="359"/>
    </row>
    <row r="633" spans="3:6" x14ac:dyDescent="0.2">
      <c r="C633" s="13"/>
      <c r="E633" s="359"/>
      <c r="F633" s="359"/>
    </row>
    <row r="634" spans="3:6" x14ac:dyDescent="0.2">
      <c r="C634" s="13"/>
      <c r="E634" s="359"/>
      <c r="F634" s="359"/>
    </row>
    <row r="635" spans="3:6" x14ac:dyDescent="0.2">
      <c r="C635" s="13"/>
      <c r="E635" s="359"/>
      <c r="F635" s="359"/>
    </row>
    <row r="636" spans="3:6" x14ac:dyDescent="0.2">
      <c r="C636" s="13"/>
      <c r="E636" s="359"/>
      <c r="F636" s="359"/>
    </row>
    <row r="637" spans="3:6" x14ac:dyDescent="0.2">
      <c r="C637" s="13"/>
      <c r="E637" s="359"/>
      <c r="F637" s="359"/>
    </row>
    <row r="638" spans="3:6" x14ac:dyDescent="0.2">
      <c r="C638" s="13"/>
      <c r="E638" s="359"/>
      <c r="F638" s="359"/>
    </row>
    <row r="639" spans="3:6" x14ac:dyDescent="0.2">
      <c r="C639" s="13"/>
      <c r="E639" s="359"/>
      <c r="F639" s="359"/>
    </row>
    <row r="640" spans="3:6" x14ac:dyDescent="0.2">
      <c r="C640" s="13"/>
      <c r="E640" s="359"/>
      <c r="F640" s="359"/>
    </row>
    <row r="641" spans="3:6" x14ac:dyDescent="0.2">
      <c r="C641" s="13"/>
      <c r="E641" s="359"/>
      <c r="F641" s="359"/>
    </row>
    <row r="642" spans="3:6" x14ac:dyDescent="0.2">
      <c r="C642" s="13"/>
      <c r="E642" s="359"/>
      <c r="F642" s="359"/>
    </row>
    <row r="643" spans="3:6" x14ac:dyDescent="0.2">
      <c r="C643" s="13"/>
      <c r="E643" s="359"/>
      <c r="F643" s="359"/>
    </row>
    <row r="644" spans="3:6" x14ac:dyDescent="0.2">
      <c r="C644" s="13"/>
      <c r="E644" s="359"/>
      <c r="F644" s="359"/>
    </row>
    <row r="645" spans="3:6" x14ac:dyDescent="0.2">
      <c r="C645" s="13"/>
      <c r="E645" s="359"/>
      <c r="F645" s="359"/>
    </row>
    <row r="646" spans="3:6" x14ac:dyDescent="0.2">
      <c r="C646" s="13"/>
      <c r="E646" s="359"/>
      <c r="F646" s="359"/>
    </row>
    <row r="647" spans="3:6" x14ac:dyDescent="0.2">
      <c r="C647" s="13"/>
      <c r="E647" s="359"/>
      <c r="F647" s="359"/>
    </row>
    <row r="648" spans="3:6" x14ac:dyDescent="0.2">
      <c r="C648" s="13"/>
      <c r="E648" s="359"/>
      <c r="F648" s="359"/>
    </row>
    <row r="649" spans="3:6" x14ac:dyDescent="0.2">
      <c r="C649" s="13"/>
      <c r="E649" s="359"/>
      <c r="F649" s="359"/>
    </row>
    <row r="650" spans="3:6" x14ac:dyDescent="0.2">
      <c r="C650" s="13"/>
      <c r="E650" s="359"/>
      <c r="F650" s="359"/>
    </row>
    <row r="651" spans="3:6" x14ac:dyDescent="0.2">
      <c r="C651" s="13"/>
      <c r="E651" s="359"/>
      <c r="F651" s="359"/>
    </row>
    <row r="652" spans="3:6" x14ac:dyDescent="0.2">
      <c r="C652" s="13"/>
      <c r="E652" s="359"/>
      <c r="F652" s="359"/>
    </row>
    <row r="653" spans="3:6" x14ac:dyDescent="0.2">
      <c r="C653" s="13"/>
      <c r="E653" s="359"/>
      <c r="F653" s="359"/>
    </row>
    <row r="654" spans="3:6" x14ac:dyDescent="0.2">
      <c r="C654" s="13"/>
      <c r="E654" s="359"/>
      <c r="F654" s="359"/>
    </row>
    <row r="655" spans="3:6" x14ac:dyDescent="0.2">
      <c r="C655" s="13"/>
      <c r="E655" s="359"/>
      <c r="F655" s="359"/>
    </row>
    <row r="656" spans="3:6" x14ac:dyDescent="0.2">
      <c r="C656" s="13"/>
      <c r="E656" s="359"/>
      <c r="F656" s="359"/>
    </row>
    <row r="657" spans="3:6" x14ac:dyDescent="0.2">
      <c r="C657" s="13"/>
      <c r="E657" s="359"/>
      <c r="F657" s="359"/>
    </row>
    <row r="658" spans="3:6" x14ac:dyDescent="0.2">
      <c r="C658" s="13"/>
      <c r="E658" s="359"/>
      <c r="F658" s="359"/>
    </row>
    <row r="659" spans="3:6" x14ac:dyDescent="0.2">
      <c r="C659" s="13"/>
      <c r="E659" s="359"/>
      <c r="F659" s="359"/>
    </row>
    <row r="660" spans="3:6" x14ac:dyDescent="0.2">
      <c r="C660" s="13"/>
      <c r="E660" s="359"/>
      <c r="F660" s="359"/>
    </row>
    <row r="661" spans="3:6" x14ac:dyDescent="0.2">
      <c r="C661" s="13"/>
      <c r="E661" s="359"/>
      <c r="F661" s="359"/>
    </row>
    <row r="662" spans="3:6" x14ac:dyDescent="0.2">
      <c r="C662" s="13"/>
      <c r="E662" s="359"/>
      <c r="F662" s="359"/>
    </row>
    <row r="663" spans="3:6" x14ac:dyDescent="0.2">
      <c r="C663" s="13"/>
      <c r="E663" s="359"/>
      <c r="F663" s="359"/>
    </row>
    <row r="664" spans="3:6" x14ac:dyDescent="0.2">
      <c r="C664" s="13"/>
      <c r="E664" s="359"/>
      <c r="F664" s="359"/>
    </row>
    <row r="665" spans="3:6" x14ac:dyDescent="0.2">
      <c r="C665" s="13"/>
      <c r="E665" s="359"/>
      <c r="F665" s="359"/>
    </row>
    <row r="666" spans="3:6" x14ac:dyDescent="0.2">
      <c r="C666" s="13"/>
      <c r="E666" s="359"/>
      <c r="F666" s="359"/>
    </row>
    <row r="667" spans="3:6" x14ac:dyDescent="0.2">
      <c r="C667" s="13"/>
      <c r="E667" s="359"/>
      <c r="F667" s="359"/>
    </row>
    <row r="668" spans="3:6" x14ac:dyDescent="0.2">
      <c r="C668" s="13"/>
      <c r="E668" s="359"/>
      <c r="F668" s="359"/>
    </row>
    <row r="669" spans="3:6" x14ac:dyDescent="0.2">
      <c r="C669" s="13"/>
      <c r="E669" s="359"/>
      <c r="F669" s="359"/>
    </row>
    <row r="670" spans="3:6" x14ac:dyDescent="0.2">
      <c r="C670" s="13"/>
      <c r="E670" s="359"/>
      <c r="F670" s="359"/>
    </row>
    <row r="671" spans="3:6" x14ac:dyDescent="0.2">
      <c r="C671" s="13"/>
      <c r="E671" s="359"/>
      <c r="F671" s="359"/>
    </row>
    <row r="672" spans="3:6" x14ac:dyDescent="0.2">
      <c r="C672" s="13"/>
      <c r="E672" s="359"/>
      <c r="F672" s="359"/>
    </row>
    <row r="673" spans="3:6" x14ac:dyDescent="0.2">
      <c r="C673" s="13"/>
      <c r="E673" s="359"/>
      <c r="F673" s="359"/>
    </row>
    <row r="674" spans="3:6" x14ac:dyDescent="0.2">
      <c r="C674" s="13"/>
      <c r="E674" s="359"/>
      <c r="F674" s="359"/>
    </row>
    <row r="675" spans="3:6" x14ac:dyDescent="0.2">
      <c r="C675" s="13"/>
      <c r="E675" s="359"/>
      <c r="F675" s="359"/>
    </row>
    <row r="676" spans="3:6" x14ac:dyDescent="0.2">
      <c r="C676" s="13"/>
      <c r="E676" s="359"/>
      <c r="F676" s="359"/>
    </row>
    <row r="677" spans="3:6" x14ac:dyDescent="0.2">
      <c r="C677" s="13"/>
      <c r="E677" s="359"/>
      <c r="F677" s="359"/>
    </row>
    <row r="678" spans="3:6" x14ac:dyDescent="0.2">
      <c r="C678" s="13"/>
      <c r="E678" s="359"/>
      <c r="F678" s="359"/>
    </row>
    <row r="679" spans="3:6" x14ac:dyDescent="0.2">
      <c r="C679" s="13"/>
      <c r="E679" s="359"/>
      <c r="F679" s="359"/>
    </row>
    <row r="680" spans="3:6" x14ac:dyDescent="0.2">
      <c r="C680" s="13"/>
      <c r="E680" s="359"/>
      <c r="F680" s="359"/>
    </row>
    <row r="681" spans="3:6" x14ac:dyDescent="0.2">
      <c r="C681" s="13"/>
      <c r="E681" s="359"/>
      <c r="F681" s="359"/>
    </row>
    <row r="682" spans="3:6" x14ac:dyDescent="0.2">
      <c r="C682" s="13"/>
      <c r="E682" s="359"/>
      <c r="F682" s="359"/>
    </row>
    <row r="683" spans="3:6" x14ac:dyDescent="0.2">
      <c r="C683" s="13"/>
      <c r="E683" s="359"/>
      <c r="F683" s="359"/>
    </row>
    <row r="684" spans="3:6" x14ac:dyDescent="0.2">
      <c r="C684" s="13"/>
      <c r="E684" s="359"/>
      <c r="F684" s="359"/>
    </row>
    <row r="685" spans="3:6" x14ac:dyDescent="0.2">
      <c r="C685" s="13"/>
      <c r="E685" s="359"/>
      <c r="F685" s="359"/>
    </row>
    <row r="686" spans="3:6" x14ac:dyDescent="0.2">
      <c r="C686" s="13"/>
      <c r="E686" s="359"/>
      <c r="F686" s="359"/>
    </row>
    <row r="687" spans="3:6" x14ac:dyDescent="0.2">
      <c r="C687" s="13"/>
      <c r="E687" s="359"/>
      <c r="F687" s="359"/>
    </row>
    <row r="688" spans="3:6" x14ac:dyDescent="0.2">
      <c r="C688" s="13"/>
      <c r="E688" s="359"/>
      <c r="F688" s="359"/>
    </row>
    <row r="689" spans="3:6" x14ac:dyDescent="0.2">
      <c r="C689" s="13"/>
      <c r="E689" s="359"/>
      <c r="F689" s="359"/>
    </row>
    <row r="690" spans="3:6" x14ac:dyDescent="0.2">
      <c r="C690" s="13"/>
      <c r="E690" s="359"/>
      <c r="F690" s="359"/>
    </row>
    <row r="691" spans="3:6" x14ac:dyDescent="0.2">
      <c r="C691" s="13"/>
      <c r="E691" s="359"/>
      <c r="F691" s="359"/>
    </row>
    <row r="692" spans="3:6" x14ac:dyDescent="0.2">
      <c r="C692" s="13"/>
      <c r="E692" s="359"/>
      <c r="F692" s="359"/>
    </row>
    <row r="693" spans="3:6" x14ac:dyDescent="0.2">
      <c r="C693" s="13"/>
      <c r="E693" s="359"/>
      <c r="F693" s="359"/>
    </row>
    <row r="694" spans="3:6" x14ac:dyDescent="0.2">
      <c r="C694" s="13"/>
      <c r="E694" s="359"/>
      <c r="F694" s="359"/>
    </row>
    <row r="695" spans="3:6" x14ac:dyDescent="0.2">
      <c r="C695" s="13"/>
      <c r="E695" s="359"/>
      <c r="F695" s="359"/>
    </row>
    <row r="696" spans="3:6" x14ac:dyDescent="0.2">
      <c r="C696" s="13"/>
      <c r="E696" s="359"/>
      <c r="F696" s="359"/>
    </row>
    <row r="697" spans="3:6" x14ac:dyDescent="0.2">
      <c r="C697" s="13"/>
      <c r="E697" s="359"/>
      <c r="F697" s="359"/>
    </row>
    <row r="698" spans="3:6" x14ac:dyDescent="0.2">
      <c r="C698" s="13"/>
      <c r="E698" s="359"/>
      <c r="F698" s="359"/>
    </row>
    <row r="699" spans="3:6" x14ac:dyDescent="0.2">
      <c r="C699" s="13"/>
      <c r="E699" s="359"/>
      <c r="F699" s="359"/>
    </row>
    <row r="700" spans="3:6" x14ac:dyDescent="0.2">
      <c r="C700" s="13"/>
      <c r="E700" s="359"/>
      <c r="F700" s="359"/>
    </row>
    <row r="701" spans="3:6" x14ac:dyDescent="0.2">
      <c r="C701" s="13"/>
      <c r="E701" s="359"/>
      <c r="F701" s="359"/>
    </row>
    <row r="702" spans="3:6" x14ac:dyDescent="0.2">
      <c r="C702" s="13"/>
      <c r="E702" s="359"/>
      <c r="F702" s="359"/>
    </row>
    <row r="703" spans="3:6" x14ac:dyDescent="0.2">
      <c r="C703" s="13"/>
      <c r="E703" s="359"/>
      <c r="F703" s="359"/>
    </row>
    <row r="704" spans="3:6" x14ac:dyDescent="0.2">
      <c r="C704" s="13"/>
      <c r="E704" s="359"/>
      <c r="F704" s="359"/>
    </row>
    <row r="705" spans="3:6" x14ac:dyDescent="0.2">
      <c r="C705" s="13"/>
      <c r="E705" s="359"/>
      <c r="F705" s="359"/>
    </row>
    <row r="706" spans="3:6" x14ac:dyDescent="0.2">
      <c r="C706" s="13"/>
      <c r="E706" s="359"/>
      <c r="F706" s="359"/>
    </row>
    <row r="707" spans="3:6" x14ac:dyDescent="0.2">
      <c r="C707" s="13"/>
      <c r="E707" s="359"/>
      <c r="F707" s="359"/>
    </row>
    <row r="708" spans="3:6" x14ac:dyDescent="0.2">
      <c r="C708" s="13"/>
      <c r="E708" s="359"/>
      <c r="F708" s="359"/>
    </row>
    <row r="709" spans="3:6" x14ac:dyDescent="0.2">
      <c r="C709" s="13"/>
      <c r="E709" s="359"/>
      <c r="F709" s="359"/>
    </row>
    <row r="710" spans="3:6" x14ac:dyDescent="0.2">
      <c r="C710" s="13"/>
      <c r="E710" s="359"/>
      <c r="F710" s="359"/>
    </row>
    <row r="711" spans="3:6" x14ac:dyDescent="0.2">
      <c r="C711" s="13"/>
      <c r="E711" s="359"/>
      <c r="F711" s="359"/>
    </row>
    <row r="712" spans="3:6" x14ac:dyDescent="0.2">
      <c r="C712" s="13"/>
      <c r="E712" s="359"/>
      <c r="F712" s="359"/>
    </row>
    <row r="713" spans="3:6" x14ac:dyDescent="0.2">
      <c r="C713" s="13"/>
      <c r="E713" s="359"/>
      <c r="F713" s="359"/>
    </row>
    <row r="714" spans="3:6" x14ac:dyDescent="0.2">
      <c r="C714" s="13"/>
      <c r="E714" s="359"/>
      <c r="F714" s="359"/>
    </row>
    <row r="715" spans="3:6" x14ac:dyDescent="0.2">
      <c r="C715" s="13"/>
      <c r="E715" s="359"/>
      <c r="F715" s="359"/>
    </row>
    <row r="716" spans="3:6" x14ac:dyDescent="0.2">
      <c r="C716" s="13"/>
      <c r="E716" s="359"/>
      <c r="F716" s="359"/>
    </row>
    <row r="717" spans="3:6" x14ac:dyDescent="0.2">
      <c r="C717" s="13"/>
      <c r="E717" s="359"/>
      <c r="F717" s="359"/>
    </row>
    <row r="718" spans="3:6" x14ac:dyDescent="0.2">
      <c r="C718" s="13"/>
      <c r="E718" s="359"/>
      <c r="F718" s="359"/>
    </row>
    <row r="719" spans="3:6" x14ac:dyDescent="0.2">
      <c r="C719" s="13"/>
      <c r="E719" s="359"/>
      <c r="F719" s="359"/>
    </row>
    <row r="720" spans="3:6" x14ac:dyDescent="0.2">
      <c r="C720" s="13"/>
      <c r="E720" s="359"/>
      <c r="F720" s="359"/>
    </row>
    <row r="721" spans="3:6" x14ac:dyDescent="0.2">
      <c r="C721" s="13"/>
      <c r="E721" s="359"/>
      <c r="F721" s="359"/>
    </row>
    <row r="722" spans="3:6" x14ac:dyDescent="0.2">
      <c r="C722" s="13"/>
      <c r="E722" s="359"/>
      <c r="F722" s="359"/>
    </row>
    <row r="723" spans="3:6" x14ac:dyDescent="0.2">
      <c r="C723" s="13"/>
      <c r="E723" s="359"/>
      <c r="F723" s="359"/>
    </row>
    <row r="724" spans="3:6" x14ac:dyDescent="0.2">
      <c r="C724" s="13"/>
      <c r="E724" s="359"/>
      <c r="F724" s="359"/>
    </row>
    <row r="725" spans="3:6" x14ac:dyDescent="0.2">
      <c r="C725" s="13"/>
      <c r="E725" s="359"/>
      <c r="F725" s="359"/>
    </row>
    <row r="726" spans="3:6" x14ac:dyDescent="0.2">
      <c r="C726" s="13"/>
      <c r="E726" s="359"/>
      <c r="F726" s="359"/>
    </row>
    <row r="727" spans="3:6" x14ac:dyDescent="0.2">
      <c r="C727" s="13"/>
      <c r="E727" s="359"/>
      <c r="F727" s="359"/>
    </row>
    <row r="728" spans="3:6" x14ac:dyDescent="0.2">
      <c r="C728" s="13"/>
      <c r="E728" s="359"/>
      <c r="F728" s="359"/>
    </row>
    <row r="729" spans="3:6" x14ac:dyDescent="0.2">
      <c r="C729" s="13"/>
      <c r="E729" s="359"/>
      <c r="F729" s="359"/>
    </row>
    <row r="730" spans="3:6" x14ac:dyDescent="0.2">
      <c r="C730" s="13"/>
      <c r="E730" s="359"/>
      <c r="F730" s="359"/>
    </row>
    <row r="731" spans="3:6" x14ac:dyDescent="0.2">
      <c r="C731" s="13"/>
      <c r="E731" s="359"/>
      <c r="F731" s="359"/>
    </row>
    <row r="732" spans="3:6" x14ac:dyDescent="0.2">
      <c r="C732" s="13"/>
      <c r="E732" s="359"/>
      <c r="F732" s="359"/>
    </row>
    <row r="733" spans="3:6" x14ac:dyDescent="0.2">
      <c r="C733" s="13"/>
      <c r="E733" s="359"/>
      <c r="F733" s="359"/>
    </row>
    <row r="734" spans="3:6" x14ac:dyDescent="0.2">
      <c r="C734" s="13"/>
      <c r="E734" s="359"/>
      <c r="F734" s="359"/>
    </row>
    <row r="735" spans="3:6" x14ac:dyDescent="0.2">
      <c r="C735" s="13"/>
      <c r="E735" s="359"/>
      <c r="F735" s="359"/>
    </row>
    <row r="736" spans="3:6" x14ac:dyDescent="0.2">
      <c r="C736" s="13"/>
      <c r="E736" s="359"/>
      <c r="F736" s="359"/>
    </row>
    <row r="737" spans="3:6" x14ac:dyDescent="0.2">
      <c r="C737" s="13"/>
      <c r="E737" s="359"/>
      <c r="F737" s="359"/>
    </row>
    <row r="738" spans="3:6" x14ac:dyDescent="0.2">
      <c r="C738" s="13"/>
      <c r="E738" s="359"/>
      <c r="F738" s="359"/>
    </row>
    <row r="739" spans="3:6" x14ac:dyDescent="0.2">
      <c r="C739" s="13"/>
      <c r="E739" s="359"/>
      <c r="F739" s="359"/>
    </row>
    <row r="740" spans="3:6" x14ac:dyDescent="0.2">
      <c r="C740" s="13"/>
      <c r="E740" s="359"/>
      <c r="F740" s="359"/>
    </row>
    <row r="741" spans="3:6" x14ac:dyDescent="0.2">
      <c r="C741" s="13"/>
      <c r="E741" s="359"/>
      <c r="F741" s="359"/>
    </row>
    <row r="742" spans="3:6" x14ac:dyDescent="0.2">
      <c r="C742" s="13"/>
      <c r="E742" s="359"/>
      <c r="F742" s="359"/>
    </row>
    <row r="743" spans="3:6" x14ac:dyDescent="0.2">
      <c r="C743" s="13"/>
      <c r="E743" s="359"/>
      <c r="F743" s="359"/>
    </row>
    <row r="744" spans="3:6" x14ac:dyDescent="0.2">
      <c r="C744" s="13"/>
      <c r="E744" s="359"/>
      <c r="F744" s="359"/>
    </row>
    <row r="745" spans="3:6" x14ac:dyDescent="0.2">
      <c r="C745" s="13"/>
      <c r="E745" s="359"/>
      <c r="F745" s="359"/>
    </row>
    <row r="746" spans="3:6" x14ac:dyDescent="0.2">
      <c r="C746" s="13"/>
      <c r="E746" s="359"/>
      <c r="F746" s="359"/>
    </row>
    <row r="747" spans="3:6" x14ac:dyDescent="0.2">
      <c r="C747" s="13"/>
      <c r="E747" s="359"/>
      <c r="F747" s="359"/>
    </row>
    <row r="748" spans="3:6" x14ac:dyDescent="0.2">
      <c r="C748" s="13"/>
      <c r="E748" s="359"/>
      <c r="F748" s="359"/>
    </row>
    <row r="749" spans="3:6" x14ac:dyDescent="0.2">
      <c r="C749" s="13"/>
      <c r="E749" s="359"/>
      <c r="F749" s="359"/>
    </row>
    <row r="750" spans="3:6" x14ac:dyDescent="0.2">
      <c r="C750" s="13"/>
      <c r="E750" s="359"/>
      <c r="F750" s="359"/>
    </row>
    <row r="751" spans="3:6" x14ac:dyDescent="0.2">
      <c r="C751" s="13"/>
      <c r="E751" s="359"/>
      <c r="F751" s="359"/>
    </row>
    <row r="752" spans="3:6" x14ac:dyDescent="0.2">
      <c r="C752" s="13"/>
      <c r="E752" s="359"/>
      <c r="F752" s="359"/>
    </row>
    <row r="753" spans="3:6" x14ac:dyDescent="0.2">
      <c r="C753" s="13"/>
      <c r="E753" s="359"/>
      <c r="F753" s="359"/>
    </row>
    <row r="754" spans="3:6" x14ac:dyDescent="0.2">
      <c r="C754" s="13"/>
      <c r="E754" s="359"/>
      <c r="F754" s="359"/>
    </row>
    <row r="755" spans="3:6" x14ac:dyDescent="0.2">
      <c r="C755" s="13"/>
      <c r="E755" s="359"/>
      <c r="F755" s="359"/>
    </row>
    <row r="756" spans="3:6" x14ac:dyDescent="0.2">
      <c r="C756" s="13"/>
      <c r="E756" s="359"/>
      <c r="F756" s="359"/>
    </row>
    <row r="757" spans="3:6" x14ac:dyDescent="0.2">
      <c r="C757" s="13"/>
      <c r="E757" s="359"/>
      <c r="F757" s="359"/>
    </row>
    <row r="758" spans="3:6" x14ac:dyDescent="0.2">
      <c r="C758" s="13"/>
      <c r="E758" s="359"/>
      <c r="F758" s="359"/>
    </row>
    <row r="759" spans="3:6" x14ac:dyDescent="0.2">
      <c r="C759" s="13"/>
      <c r="E759" s="359"/>
      <c r="F759" s="359"/>
    </row>
    <row r="760" spans="3:6" x14ac:dyDescent="0.2">
      <c r="C760" s="13"/>
      <c r="E760" s="359"/>
      <c r="F760" s="359"/>
    </row>
    <row r="761" spans="3:6" x14ac:dyDescent="0.2">
      <c r="C761" s="13"/>
      <c r="E761" s="359"/>
      <c r="F761" s="359"/>
    </row>
    <row r="762" spans="3:6" x14ac:dyDescent="0.2">
      <c r="C762" s="13"/>
      <c r="E762" s="359"/>
      <c r="F762" s="359"/>
    </row>
    <row r="763" spans="3:6" x14ac:dyDescent="0.2">
      <c r="C763" s="13"/>
      <c r="E763" s="359"/>
      <c r="F763" s="359"/>
    </row>
    <row r="764" spans="3:6" x14ac:dyDescent="0.2">
      <c r="C764" s="13"/>
      <c r="E764" s="359"/>
      <c r="F764" s="359"/>
    </row>
    <row r="765" spans="3:6" x14ac:dyDescent="0.2">
      <c r="C765" s="13"/>
      <c r="E765" s="359"/>
      <c r="F765" s="359"/>
    </row>
    <row r="766" spans="3:6" x14ac:dyDescent="0.2">
      <c r="C766" s="13"/>
      <c r="E766" s="359"/>
      <c r="F766" s="359"/>
    </row>
    <row r="767" spans="3:6" x14ac:dyDescent="0.2">
      <c r="C767" s="13"/>
      <c r="E767" s="359"/>
      <c r="F767" s="359"/>
    </row>
    <row r="768" spans="3:6" x14ac:dyDescent="0.2">
      <c r="C768" s="13"/>
      <c r="E768" s="359"/>
      <c r="F768" s="359"/>
    </row>
    <row r="769" spans="3:6" x14ac:dyDescent="0.2">
      <c r="C769" s="13"/>
      <c r="E769" s="359"/>
      <c r="F769" s="359"/>
    </row>
    <row r="770" spans="3:6" x14ac:dyDescent="0.2">
      <c r="C770" s="13"/>
      <c r="E770" s="359"/>
      <c r="F770" s="359"/>
    </row>
    <row r="771" spans="3:6" x14ac:dyDescent="0.2">
      <c r="C771" s="13"/>
      <c r="E771" s="359"/>
      <c r="F771" s="359"/>
    </row>
    <row r="772" spans="3:6" x14ac:dyDescent="0.2">
      <c r="C772" s="13"/>
      <c r="E772" s="359"/>
      <c r="F772" s="359"/>
    </row>
    <row r="773" spans="3:6" x14ac:dyDescent="0.2">
      <c r="C773" s="13"/>
      <c r="E773" s="359"/>
      <c r="F773" s="359"/>
    </row>
    <row r="774" spans="3:6" x14ac:dyDescent="0.2">
      <c r="C774" s="13"/>
      <c r="E774" s="359"/>
      <c r="F774" s="359"/>
    </row>
    <row r="775" spans="3:6" x14ac:dyDescent="0.2">
      <c r="C775" s="13"/>
      <c r="E775" s="359"/>
      <c r="F775" s="359"/>
    </row>
    <row r="776" spans="3:6" x14ac:dyDescent="0.2">
      <c r="C776" s="13"/>
      <c r="E776" s="359"/>
      <c r="F776" s="359"/>
    </row>
    <row r="777" spans="3:6" x14ac:dyDescent="0.2">
      <c r="C777" s="13"/>
      <c r="E777" s="359"/>
      <c r="F777" s="359"/>
    </row>
    <row r="778" spans="3:6" x14ac:dyDescent="0.2">
      <c r="C778" s="13"/>
      <c r="E778" s="359"/>
      <c r="F778" s="359"/>
    </row>
    <row r="779" spans="3:6" x14ac:dyDescent="0.2">
      <c r="C779" s="13"/>
      <c r="E779" s="359"/>
      <c r="F779" s="359"/>
    </row>
    <row r="780" spans="3:6" x14ac:dyDescent="0.2">
      <c r="C780" s="13"/>
      <c r="E780" s="359"/>
      <c r="F780" s="359"/>
    </row>
    <row r="781" spans="3:6" x14ac:dyDescent="0.2">
      <c r="C781" s="13"/>
      <c r="E781" s="359"/>
      <c r="F781" s="359"/>
    </row>
    <row r="782" spans="3:6" x14ac:dyDescent="0.2">
      <c r="C782" s="13"/>
      <c r="E782" s="359"/>
      <c r="F782" s="359"/>
    </row>
    <row r="783" spans="3:6" x14ac:dyDescent="0.2">
      <c r="C783" s="13"/>
      <c r="E783" s="359"/>
      <c r="F783" s="359"/>
    </row>
    <row r="784" spans="3:6" x14ac:dyDescent="0.2">
      <c r="C784" s="13"/>
      <c r="E784" s="359"/>
      <c r="F784" s="359"/>
    </row>
    <row r="785" spans="3:6" x14ac:dyDescent="0.2">
      <c r="C785" s="13"/>
      <c r="E785" s="359"/>
      <c r="F785" s="359"/>
    </row>
    <row r="786" spans="3:6" x14ac:dyDescent="0.2">
      <c r="C786" s="13"/>
      <c r="E786" s="359"/>
      <c r="F786" s="359"/>
    </row>
    <row r="787" spans="3:6" x14ac:dyDescent="0.2">
      <c r="C787" s="13"/>
      <c r="E787" s="359"/>
      <c r="F787" s="359"/>
    </row>
    <row r="788" spans="3:6" x14ac:dyDescent="0.2">
      <c r="C788" s="13"/>
      <c r="E788" s="359"/>
      <c r="F788" s="359"/>
    </row>
    <row r="789" spans="3:6" x14ac:dyDescent="0.2">
      <c r="C789" s="13"/>
      <c r="E789" s="359"/>
      <c r="F789" s="359"/>
    </row>
    <row r="790" spans="3:6" x14ac:dyDescent="0.2">
      <c r="C790" s="13"/>
      <c r="E790" s="359"/>
      <c r="F790" s="359"/>
    </row>
    <row r="791" spans="3:6" x14ac:dyDescent="0.2">
      <c r="C791" s="13"/>
      <c r="E791" s="359"/>
      <c r="F791" s="359"/>
    </row>
    <row r="792" spans="3:6" x14ac:dyDescent="0.2">
      <c r="C792" s="13"/>
      <c r="E792" s="359"/>
      <c r="F792" s="359"/>
    </row>
    <row r="793" spans="3:6" x14ac:dyDescent="0.2">
      <c r="C793" s="13"/>
      <c r="E793" s="359"/>
      <c r="F793" s="359"/>
    </row>
    <row r="794" spans="3:6" x14ac:dyDescent="0.2">
      <c r="C794" s="13"/>
      <c r="E794" s="359"/>
      <c r="F794" s="359"/>
    </row>
    <row r="795" spans="3:6" x14ac:dyDescent="0.2">
      <c r="C795" s="13"/>
      <c r="E795" s="359"/>
      <c r="F795" s="359"/>
    </row>
    <row r="796" spans="3:6" x14ac:dyDescent="0.2">
      <c r="C796" s="13"/>
      <c r="E796" s="359"/>
      <c r="F796" s="359"/>
    </row>
    <row r="797" spans="3:6" x14ac:dyDescent="0.2">
      <c r="C797" s="13"/>
      <c r="E797" s="359"/>
      <c r="F797" s="359"/>
    </row>
    <row r="798" spans="3:6" x14ac:dyDescent="0.2">
      <c r="C798" s="13"/>
      <c r="E798" s="359"/>
      <c r="F798" s="359"/>
    </row>
    <row r="799" spans="3:6" x14ac:dyDescent="0.2">
      <c r="C799" s="13"/>
      <c r="E799" s="359"/>
      <c r="F799" s="359"/>
    </row>
    <row r="800" spans="3:6" x14ac:dyDescent="0.2">
      <c r="C800" s="13"/>
      <c r="E800" s="359"/>
      <c r="F800" s="359"/>
    </row>
    <row r="801" spans="3:6" x14ac:dyDescent="0.2">
      <c r="C801" s="13"/>
      <c r="E801" s="359"/>
      <c r="F801" s="359"/>
    </row>
    <row r="802" spans="3:6" x14ac:dyDescent="0.2">
      <c r="C802" s="13"/>
      <c r="E802" s="359"/>
      <c r="F802" s="359"/>
    </row>
    <row r="803" spans="3:6" x14ac:dyDescent="0.2">
      <c r="C803" s="13"/>
      <c r="E803" s="359"/>
      <c r="F803" s="359"/>
    </row>
    <row r="804" spans="3:6" x14ac:dyDescent="0.2">
      <c r="C804" s="13"/>
      <c r="E804" s="359"/>
      <c r="F804" s="359"/>
    </row>
    <row r="805" spans="3:6" x14ac:dyDescent="0.2">
      <c r="C805" s="13"/>
      <c r="E805" s="359"/>
      <c r="F805" s="359"/>
    </row>
    <row r="806" spans="3:6" x14ac:dyDescent="0.2">
      <c r="C806" s="13"/>
      <c r="E806" s="359"/>
      <c r="F806" s="359"/>
    </row>
    <row r="807" spans="3:6" x14ac:dyDescent="0.2">
      <c r="C807" s="13"/>
      <c r="E807" s="359"/>
      <c r="F807" s="359"/>
    </row>
    <row r="808" spans="3:6" x14ac:dyDescent="0.2">
      <c r="C808" s="13"/>
      <c r="E808" s="359"/>
      <c r="F808" s="359"/>
    </row>
    <row r="809" spans="3:6" x14ac:dyDescent="0.2">
      <c r="C809" s="13"/>
      <c r="E809" s="359"/>
      <c r="F809" s="359"/>
    </row>
    <row r="810" spans="3:6" x14ac:dyDescent="0.2">
      <c r="C810" s="13"/>
      <c r="E810" s="359"/>
      <c r="F810" s="359"/>
    </row>
    <row r="811" spans="3:6" x14ac:dyDescent="0.2">
      <c r="C811" s="13"/>
      <c r="E811" s="359"/>
      <c r="F811" s="359"/>
    </row>
    <row r="812" spans="3:6" x14ac:dyDescent="0.2">
      <c r="C812" s="13"/>
      <c r="E812" s="359"/>
      <c r="F812" s="359"/>
    </row>
    <row r="813" spans="3:6" x14ac:dyDescent="0.2">
      <c r="C813" s="13"/>
      <c r="E813" s="359"/>
      <c r="F813" s="359"/>
    </row>
    <row r="814" spans="3:6" x14ac:dyDescent="0.2">
      <c r="C814" s="13"/>
      <c r="E814" s="359"/>
      <c r="F814" s="359"/>
    </row>
    <row r="815" spans="3:6" x14ac:dyDescent="0.2">
      <c r="C815" s="13"/>
      <c r="E815" s="359"/>
      <c r="F815" s="359"/>
    </row>
    <row r="816" spans="3:6" x14ac:dyDescent="0.2">
      <c r="C816" s="13"/>
      <c r="E816" s="359"/>
      <c r="F816" s="359"/>
    </row>
    <row r="817" spans="3:6" x14ac:dyDescent="0.2">
      <c r="C817" s="13"/>
      <c r="E817" s="359"/>
      <c r="F817" s="359"/>
    </row>
    <row r="818" spans="3:6" x14ac:dyDescent="0.2">
      <c r="C818" s="13"/>
      <c r="E818" s="359"/>
      <c r="F818" s="359"/>
    </row>
    <row r="819" spans="3:6" x14ac:dyDescent="0.2">
      <c r="C819" s="13"/>
      <c r="E819" s="359"/>
      <c r="F819" s="359"/>
    </row>
    <row r="820" spans="3:6" x14ac:dyDescent="0.2">
      <c r="C820" s="13"/>
      <c r="E820" s="359"/>
      <c r="F820" s="359"/>
    </row>
    <row r="821" spans="3:6" x14ac:dyDescent="0.2">
      <c r="C821" s="13"/>
      <c r="E821" s="359"/>
      <c r="F821" s="359"/>
    </row>
    <row r="822" spans="3:6" x14ac:dyDescent="0.2">
      <c r="C822" s="13"/>
      <c r="E822" s="359"/>
      <c r="F822" s="359"/>
    </row>
    <row r="823" spans="3:6" x14ac:dyDescent="0.2">
      <c r="C823" s="13"/>
      <c r="E823" s="359"/>
      <c r="F823" s="359"/>
    </row>
    <row r="824" spans="3:6" x14ac:dyDescent="0.2">
      <c r="C824" s="13"/>
      <c r="E824" s="359"/>
      <c r="F824" s="359"/>
    </row>
    <row r="825" spans="3:6" x14ac:dyDescent="0.2">
      <c r="C825" s="13"/>
      <c r="E825" s="359"/>
      <c r="F825" s="359"/>
    </row>
    <row r="826" spans="3:6" x14ac:dyDescent="0.2">
      <c r="C826" s="13"/>
      <c r="E826" s="359"/>
      <c r="F826" s="359"/>
    </row>
    <row r="827" spans="3:6" x14ac:dyDescent="0.2">
      <c r="C827" s="13"/>
      <c r="E827" s="359"/>
      <c r="F827" s="359"/>
    </row>
    <row r="828" spans="3:6" x14ac:dyDescent="0.2">
      <c r="C828" s="13"/>
      <c r="E828" s="359"/>
      <c r="F828" s="359"/>
    </row>
    <row r="829" spans="3:6" x14ac:dyDescent="0.2">
      <c r="C829" s="13"/>
      <c r="E829" s="359"/>
      <c r="F829" s="359"/>
    </row>
    <row r="830" spans="3:6" x14ac:dyDescent="0.2">
      <c r="C830" s="13"/>
      <c r="E830" s="359"/>
      <c r="F830" s="359"/>
    </row>
    <row r="831" spans="3:6" x14ac:dyDescent="0.2">
      <c r="C831" s="13"/>
      <c r="E831" s="359"/>
      <c r="F831" s="359"/>
    </row>
    <row r="832" spans="3:6" x14ac:dyDescent="0.2">
      <c r="C832" s="13"/>
      <c r="E832" s="359"/>
      <c r="F832" s="359"/>
    </row>
    <row r="833" spans="3:6" x14ac:dyDescent="0.2">
      <c r="C833" s="13"/>
      <c r="E833" s="359"/>
      <c r="F833" s="359"/>
    </row>
    <row r="834" spans="3:6" x14ac:dyDescent="0.2">
      <c r="C834" s="13"/>
      <c r="E834" s="359"/>
      <c r="F834" s="359"/>
    </row>
    <row r="835" spans="3:6" x14ac:dyDescent="0.2">
      <c r="C835" s="13"/>
      <c r="E835" s="359"/>
      <c r="F835" s="359"/>
    </row>
    <row r="836" spans="3:6" x14ac:dyDescent="0.2">
      <c r="C836" s="13"/>
      <c r="E836" s="359"/>
      <c r="F836" s="359"/>
    </row>
    <row r="837" spans="3:6" x14ac:dyDescent="0.2">
      <c r="C837" s="13"/>
      <c r="E837" s="359"/>
      <c r="F837" s="359"/>
    </row>
    <row r="838" spans="3:6" x14ac:dyDescent="0.2">
      <c r="C838" s="13"/>
      <c r="E838" s="359"/>
      <c r="F838" s="359"/>
    </row>
    <row r="839" spans="3:6" x14ac:dyDescent="0.2">
      <c r="C839" s="13"/>
      <c r="E839" s="359"/>
      <c r="F839" s="359"/>
    </row>
    <row r="840" spans="3:6" x14ac:dyDescent="0.2">
      <c r="C840" s="13"/>
      <c r="E840" s="359"/>
      <c r="F840" s="359"/>
    </row>
    <row r="841" spans="3:6" x14ac:dyDescent="0.2">
      <c r="C841" s="13"/>
      <c r="E841" s="359"/>
      <c r="F841" s="359"/>
    </row>
    <row r="842" spans="3:6" x14ac:dyDescent="0.2">
      <c r="C842" s="13"/>
      <c r="E842" s="359"/>
      <c r="F842" s="359"/>
    </row>
    <row r="843" spans="3:6" x14ac:dyDescent="0.2">
      <c r="C843" s="13"/>
      <c r="E843" s="359"/>
      <c r="F843" s="359"/>
    </row>
    <row r="844" spans="3:6" x14ac:dyDescent="0.2">
      <c r="C844" s="13"/>
      <c r="E844" s="359"/>
      <c r="F844" s="359"/>
    </row>
    <row r="845" spans="3:6" x14ac:dyDescent="0.2">
      <c r="C845" s="13"/>
      <c r="E845" s="359"/>
      <c r="F845" s="359"/>
    </row>
    <row r="846" spans="3:6" x14ac:dyDescent="0.2">
      <c r="C846" s="13"/>
      <c r="E846" s="359"/>
      <c r="F846" s="359"/>
    </row>
    <row r="847" spans="3:6" x14ac:dyDescent="0.2">
      <c r="C847" s="13"/>
      <c r="E847" s="359"/>
      <c r="F847" s="359"/>
    </row>
    <row r="848" spans="3:6" x14ac:dyDescent="0.2">
      <c r="C848" s="13"/>
      <c r="E848" s="359"/>
      <c r="F848" s="359"/>
    </row>
    <row r="849" spans="3:6" x14ac:dyDescent="0.2">
      <c r="C849" s="13"/>
      <c r="E849" s="359"/>
      <c r="F849" s="359"/>
    </row>
    <row r="850" spans="3:6" x14ac:dyDescent="0.2">
      <c r="C850" s="13"/>
      <c r="E850" s="359"/>
      <c r="F850" s="359"/>
    </row>
    <row r="851" spans="3:6" x14ac:dyDescent="0.2">
      <c r="C851" s="13"/>
      <c r="E851" s="359"/>
      <c r="F851" s="359"/>
    </row>
    <row r="852" spans="3:6" x14ac:dyDescent="0.2">
      <c r="C852" s="13"/>
      <c r="E852" s="359"/>
      <c r="F852" s="359"/>
    </row>
    <row r="853" spans="3:6" x14ac:dyDescent="0.2">
      <c r="C853" s="13"/>
      <c r="E853" s="359"/>
      <c r="F853" s="359"/>
    </row>
    <row r="854" spans="3:6" x14ac:dyDescent="0.2">
      <c r="C854" s="13"/>
      <c r="E854" s="359"/>
      <c r="F854" s="359"/>
    </row>
    <row r="855" spans="3:6" x14ac:dyDescent="0.2">
      <c r="C855" s="13"/>
      <c r="E855" s="359"/>
      <c r="F855" s="359"/>
    </row>
    <row r="856" spans="3:6" x14ac:dyDescent="0.2">
      <c r="C856" s="13"/>
      <c r="E856" s="359"/>
      <c r="F856" s="359"/>
    </row>
    <row r="857" spans="3:6" x14ac:dyDescent="0.2">
      <c r="C857" s="13"/>
      <c r="E857" s="359"/>
      <c r="F857" s="359"/>
    </row>
    <row r="858" spans="3:6" x14ac:dyDescent="0.2">
      <c r="C858" s="13"/>
      <c r="E858" s="359"/>
      <c r="F858" s="359"/>
    </row>
    <row r="859" spans="3:6" x14ac:dyDescent="0.2">
      <c r="C859" s="13"/>
      <c r="E859" s="359"/>
      <c r="F859" s="359"/>
    </row>
    <row r="860" spans="3:6" x14ac:dyDescent="0.2">
      <c r="C860" s="13"/>
      <c r="E860" s="359"/>
      <c r="F860" s="359"/>
    </row>
    <row r="861" spans="3:6" x14ac:dyDescent="0.2">
      <c r="C861" s="13"/>
      <c r="E861" s="359"/>
      <c r="F861" s="359"/>
    </row>
    <row r="862" spans="3:6" x14ac:dyDescent="0.2">
      <c r="C862" s="13"/>
      <c r="E862" s="359"/>
      <c r="F862" s="359"/>
    </row>
    <row r="863" spans="3:6" x14ac:dyDescent="0.2">
      <c r="C863" s="13"/>
      <c r="E863" s="359"/>
      <c r="F863" s="359"/>
    </row>
    <row r="864" spans="3:6" x14ac:dyDescent="0.2">
      <c r="C864" s="13"/>
      <c r="E864" s="359"/>
      <c r="F864" s="359"/>
    </row>
    <row r="865" spans="3:6" x14ac:dyDescent="0.2">
      <c r="C865" s="13"/>
      <c r="E865" s="359"/>
      <c r="F865" s="359"/>
    </row>
    <row r="866" spans="3:6" x14ac:dyDescent="0.2">
      <c r="C866" s="13"/>
      <c r="E866" s="359"/>
      <c r="F866" s="359"/>
    </row>
    <row r="867" spans="3:6" x14ac:dyDescent="0.2">
      <c r="C867" s="13"/>
      <c r="E867" s="359"/>
      <c r="F867" s="359"/>
    </row>
    <row r="868" spans="3:6" x14ac:dyDescent="0.2">
      <c r="C868" s="13"/>
      <c r="E868" s="359"/>
      <c r="F868" s="359"/>
    </row>
    <row r="869" spans="3:6" x14ac:dyDescent="0.2">
      <c r="C869" s="13"/>
      <c r="E869" s="359"/>
      <c r="F869" s="359"/>
    </row>
    <row r="870" spans="3:6" x14ac:dyDescent="0.2">
      <c r="C870" s="13"/>
      <c r="E870" s="359"/>
      <c r="F870" s="359"/>
    </row>
    <row r="871" spans="3:6" x14ac:dyDescent="0.2">
      <c r="C871" s="13"/>
      <c r="E871" s="359"/>
      <c r="F871" s="359"/>
    </row>
    <row r="872" spans="3:6" x14ac:dyDescent="0.2">
      <c r="C872" s="13"/>
      <c r="E872" s="359"/>
      <c r="F872" s="359"/>
    </row>
    <row r="873" spans="3:6" x14ac:dyDescent="0.2">
      <c r="C873" s="13"/>
      <c r="E873" s="359"/>
      <c r="F873" s="359"/>
    </row>
    <row r="874" spans="3:6" x14ac:dyDescent="0.2">
      <c r="C874" s="13"/>
      <c r="E874" s="359"/>
      <c r="F874" s="359"/>
    </row>
    <row r="875" spans="3:6" x14ac:dyDescent="0.2">
      <c r="C875" s="13"/>
      <c r="E875" s="359"/>
      <c r="F875" s="359"/>
    </row>
    <row r="876" spans="3:6" x14ac:dyDescent="0.2">
      <c r="C876" s="13"/>
      <c r="E876" s="359"/>
      <c r="F876" s="359"/>
    </row>
    <row r="877" spans="3:6" x14ac:dyDescent="0.2">
      <c r="C877" s="13"/>
      <c r="E877" s="359"/>
      <c r="F877" s="359"/>
    </row>
    <row r="878" spans="3:6" x14ac:dyDescent="0.2">
      <c r="C878" s="13"/>
      <c r="E878" s="359"/>
      <c r="F878" s="359"/>
    </row>
    <row r="879" spans="3:6" x14ac:dyDescent="0.2">
      <c r="C879" s="13"/>
      <c r="E879" s="359"/>
      <c r="F879" s="359"/>
    </row>
    <row r="880" spans="3:6" x14ac:dyDescent="0.2">
      <c r="C880" s="13"/>
      <c r="E880" s="359"/>
      <c r="F880" s="359"/>
    </row>
    <row r="881" spans="3:6" x14ac:dyDescent="0.2">
      <c r="C881" s="13"/>
      <c r="E881" s="359"/>
      <c r="F881" s="359"/>
    </row>
    <row r="882" spans="3:6" x14ac:dyDescent="0.2">
      <c r="C882" s="13"/>
      <c r="E882" s="359"/>
      <c r="F882" s="359"/>
    </row>
    <row r="883" spans="3:6" x14ac:dyDescent="0.2">
      <c r="C883" s="13"/>
      <c r="E883" s="359"/>
      <c r="F883" s="359"/>
    </row>
    <row r="884" spans="3:6" x14ac:dyDescent="0.2">
      <c r="C884" s="13"/>
      <c r="E884" s="359"/>
      <c r="F884" s="359"/>
    </row>
    <row r="885" spans="3:6" x14ac:dyDescent="0.2">
      <c r="C885" s="13"/>
      <c r="E885" s="359"/>
      <c r="F885" s="359"/>
    </row>
    <row r="886" spans="3:6" x14ac:dyDescent="0.2">
      <c r="C886" s="13"/>
      <c r="E886" s="359"/>
      <c r="F886" s="359"/>
    </row>
    <row r="887" spans="3:6" x14ac:dyDescent="0.2">
      <c r="C887" s="13"/>
      <c r="E887" s="359"/>
      <c r="F887" s="359"/>
    </row>
    <row r="888" spans="3:6" x14ac:dyDescent="0.2">
      <c r="C888" s="13"/>
      <c r="E888" s="359"/>
      <c r="F888" s="359"/>
    </row>
    <row r="889" spans="3:6" x14ac:dyDescent="0.2">
      <c r="C889" s="13"/>
      <c r="E889" s="359"/>
      <c r="F889" s="359"/>
    </row>
    <row r="890" spans="3:6" x14ac:dyDescent="0.2">
      <c r="C890" s="13"/>
      <c r="E890" s="359"/>
      <c r="F890" s="359"/>
    </row>
    <row r="891" spans="3:6" x14ac:dyDescent="0.2">
      <c r="C891" s="13"/>
      <c r="E891" s="359"/>
      <c r="F891" s="359"/>
    </row>
    <row r="892" spans="3:6" x14ac:dyDescent="0.2">
      <c r="C892" s="13"/>
      <c r="E892" s="359"/>
      <c r="F892" s="359"/>
    </row>
    <row r="893" spans="3:6" x14ac:dyDescent="0.2">
      <c r="C893" s="13"/>
      <c r="E893" s="359"/>
      <c r="F893" s="359"/>
    </row>
    <row r="894" spans="3:6" x14ac:dyDescent="0.2">
      <c r="C894" s="13"/>
      <c r="E894" s="359"/>
      <c r="F894" s="359"/>
    </row>
    <row r="895" spans="3:6" x14ac:dyDescent="0.2">
      <c r="C895" s="13"/>
      <c r="E895" s="359"/>
      <c r="F895" s="359"/>
    </row>
    <row r="896" spans="3:6" x14ac:dyDescent="0.2">
      <c r="C896" s="13"/>
      <c r="E896" s="359"/>
      <c r="F896" s="359"/>
    </row>
    <row r="897" spans="3:6" x14ac:dyDescent="0.2">
      <c r="C897" s="13"/>
      <c r="E897" s="359"/>
      <c r="F897" s="359"/>
    </row>
    <row r="898" spans="3:6" x14ac:dyDescent="0.2">
      <c r="C898" s="13"/>
      <c r="E898" s="359"/>
      <c r="F898" s="359"/>
    </row>
    <row r="899" spans="3:6" x14ac:dyDescent="0.2">
      <c r="C899" s="13"/>
      <c r="E899" s="359"/>
      <c r="F899" s="359"/>
    </row>
    <row r="900" spans="3:6" x14ac:dyDescent="0.2">
      <c r="C900" s="13"/>
      <c r="E900" s="359"/>
      <c r="F900" s="359"/>
    </row>
    <row r="901" spans="3:6" x14ac:dyDescent="0.2">
      <c r="C901" s="13"/>
      <c r="E901" s="359"/>
      <c r="F901" s="359"/>
    </row>
    <row r="902" spans="3:6" x14ac:dyDescent="0.2">
      <c r="C902" s="13"/>
      <c r="E902" s="359"/>
      <c r="F902" s="359"/>
    </row>
    <row r="903" spans="3:6" x14ac:dyDescent="0.2">
      <c r="C903" s="13"/>
      <c r="E903" s="359"/>
      <c r="F903" s="359"/>
    </row>
    <row r="904" spans="3:6" x14ac:dyDescent="0.2">
      <c r="C904" s="13"/>
      <c r="E904" s="359"/>
      <c r="F904" s="359"/>
    </row>
    <row r="905" spans="3:6" x14ac:dyDescent="0.2">
      <c r="C905" s="13"/>
      <c r="E905" s="359"/>
      <c r="F905" s="359"/>
    </row>
    <row r="906" spans="3:6" x14ac:dyDescent="0.2">
      <c r="C906" s="13"/>
      <c r="E906" s="359"/>
      <c r="F906" s="359"/>
    </row>
    <row r="907" spans="3:6" x14ac:dyDescent="0.2">
      <c r="C907" s="13"/>
      <c r="E907" s="359"/>
      <c r="F907" s="359"/>
    </row>
    <row r="908" spans="3:6" x14ac:dyDescent="0.2">
      <c r="C908" s="13"/>
      <c r="E908" s="359"/>
      <c r="F908" s="359"/>
    </row>
  </sheetData>
  <mergeCells count="12">
    <mergeCell ref="B147:F147"/>
    <mergeCell ref="B148:F148"/>
    <mergeCell ref="A9:F9"/>
    <mergeCell ref="A11:A12"/>
    <mergeCell ref="B11:B12"/>
    <mergeCell ref="C11:C12"/>
    <mergeCell ref="D11:D12"/>
    <mergeCell ref="C2:F2"/>
    <mergeCell ref="C3:F3"/>
    <mergeCell ref="C4:F4"/>
    <mergeCell ref="C5:F5"/>
    <mergeCell ref="C6:F6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43"/>
  <sheetViews>
    <sheetView zoomScale="118" zoomScaleNormal="118" workbookViewId="0">
      <selection activeCell="H10" sqref="H10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7" customWidth="1"/>
    <col min="7" max="7" width="15.42578125" style="97" customWidth="1"/>
    <col min="8" max="8" width="15.5703125" style="97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4.25" customHeight="1" x14ac:dyDescent="0.2">
      <c r="F1" s="367" t="s">
        <v>510</v>
      </c>
      <c r="G1" s="367"/>
      <c r="H1" s="367"/>
      <c r="I1" s="367"/>
    </row>
    <row r="2" spans="1:12" ht="13.5" customHeight="1" x14ac:dyDescent="0.2">
      <c r="F2" s="367" t="s">
        <v>506</v>
      </c>
      <c r="G2" s="367"/>
      <c r="H2" s="367"/>
      <c r="I2" s="367"/>
    </row>
    <row r="3" spans="1:12" ht="12" customHeight="1" x14ac:dyDescent="0.2">
      <c r="F3" s="367" t="s">
        <v>507</v>
      </c>
      <c r="G3" s="367"/>
      <c r="H3" s="367"/>
      <c r="I3" s="367"/>
    </row>
    <row r="4" spans="1:12" ht="12" customHeight="1" x14ac:dyDescent="0.2">
      <c r="F4" s="367" t="s">
        <v>717</v>
      </c>
      <c r="G4" s="367"/>
      <c r="H4" s="367"/>
      <c r="I4" s="367"/>
    </row>
    <row r="5" spans="1:12" ht="9.75" customHeight="1" x14ac:dyDescent="0.2">
      <c r="F5" s="367" t="s">
        <v>718</v>
      </c>
      <c r="G5" s="367"/>
      <c r="H5" s="367"/>
      <c r="I5" s="367"/>
    </row>
    <row r="6" spans="1:12" ht="15.75" x14ac:dyDescent="0.25">
      <c r="A6" s="378" t="s">
        <v>509</v>
      </c>
      <c r="B6" s="378"/>
      <c r="C6" s="378"/>
      <c r="D6" s="378"/>
      <c r="E6" s="378"/>
      <c r="F6" s="378"/>
      <c r="G6" s="378"/>
      <c r="H6" s="378"/>
    </row>
    <row r="7" spans="1:12" ht="35.25" customHeight="1" x14ac:dyDescent="0.25">
      <c r="A7" s="379" t="s">
        <v>715</v>
      </c>
      <c r="B7" s="379"/>
      <c r="C7" s="379"/>
      <c r="D7" s="379"/>
      <c r="E7" s="379"/>
      <c r="F7" s="379"/>
      <c r="G7" s="379"/>
      <c r="H7" s="379"/>
    </row>
    <row r="8" spans="1:12" ht="12" customHeight="1" thickBot="1" x14ac:dyDescent="0.25">
      <c r="A8" s="15"/>
      <c r="B8" s="16"/>
      <c r="C8" s="17"/>
      <c r="D8" s="17"/>
      <c r="E8" s="74"/>
      <c r="F8" s="91"/>
      <c r="G8" s="375" t="s">
        <v>354</v>
      </c>
      <c r="H8" s="375"/>
    </row>
    <row r="9" spans="1:12" s="6" customFormat="1" ht="21" customHeight="1" thickBot="1" x14ac:dyDescent="0.25">
      <c r="A9" s="380" t="s">
        <v>352</v>
      </c>
      <c r="B9" s="382" t="s">
        <v>229</v>
      </c>
      <c r="C9" s="384" t="s">
        <v>108</v>
      </c>
      <c r="D9" s="385" t="s">
        <v>109</v>
      </c>
      <c r="E9" s="387" t="s">
        <v>353</v>
      </c>
      <c r="F9" s="389" t="s">
        <v>355</v>
      </c>
      <c r="G9" s="376" t="s">
        <v>3</v>
      </c>
      <c r="H9" s="377"/>
    </row>
    <row r="10" spans="1:12" s="7" customFormat="1" ht="29.25" customHeight="1" thickBot="1" x14ac:dyDescent="0.25">
      <c r="A10" s="381"/>
      <c r="B10" s="383"/>
      <c r="C10" s="383"/>
      <c r="D10" s="386"/>
      <c r="E10" s="388"/>
      <c r="F10" s="390"/>
      <c r="G10" s="92" t="s">
        <v>104</v>
      </c>
      <c r="H10" s="93" t="s">
        <v>105</v>
      </c>
    </row>
    <row r="11" spans="1:12" s="10" customFormat="1" ht="15.75" thickBot="1" x14ac:dyDescent="0.25">
      <c r="A11" s="18">
        <v>1</v>
      </c>
      <c r="B11" s="19">
        <v>2</v>
      </c>
      <c r="C11" s="19">
        <v>3</v>
      </c>
      <c r="D11" s="20">
        <v>4</v>
      </c>
      <c r="E11" s="21">
        <v>5</v>
      </c>
      <c r="F11" s="94">
        <v>6</v>
      </c>
      <c r="G11" s="95">
        <v>7</v>
      </c>
      <c r="H11" s="96">
        <v>8</v>
      </c>
    </row>
    <row r="12" spans="1:12" s="12" customFormat="1" ht="58.5" thickBot="1" x14ac:dyDescent="0.25">
      <c r="A12" s="73">
        <v>2000</v>
      </c>
      <c r="B12" s="22" t="s">
        <v>110</v>
      </c>
      <c r="C12" s="23" t="s">
        <v>111</v>
      </c>
      <c r="D12" s="24" t="s">
        <v>111</v>
      </c>
      <c r="E12" s="25" t="s">
        <v>442</v>
      </c>
      <c r="F12" s="232">
        <f>G12+H12</f>
        <v>12064879.6</v>
      </c>
      <c r="G12" s="233">
        <f>G13+G48+G92+G145+G165+G185+G214+G244+G275+G307-G311</f>
        <v>6564879.5999999996</v>
      </c>
      <c r="H12" s="258">
        <f>H13+H48+H92+H145+H165+H185+H214+H244+H307</f>
        <v>5500000</v>
      </c>
      <c r="I12" s="157"/>
      <c r="J12" s="157"/>
      <c r="K12" s="230"/>
      <c r="L12" s="229"/>
    </row>
    <row r="13" spans="1:12" s="11" customFormat="1" ht="53.25" customHeight="1" thickBot="1" x14ac:dyDescent="0.25">
      <c r="A13" s="26">
        <v>2100</v>
      </c>
      <c r="B13" s="27" t="s">
        <v>391</v>
      </c>
      <c r="C13" s="28" t="s">
        <v>340</v>
      </c>
      <c r="D13" s="29" t="s">
        <v>340</v>
      </c>
      <c r="E13" s="30" t="s">
        <v>443</v>
      </c>
      <c r="F13" s="259">
        <f>G13+H13</f>
        <v>2089381.605</v>
      </c>
      <c r="G13" s="235">
        <f>G15+G19+G23+G28+G31+G34+G37+G40</f>
        <v>1829381.605</v>
      </c>
      <c r="H13" s="234">
        <f>H15+H19+H23+H28+H31+H37+H40</f>
        <v>260000</v>
      </c>
      <c r="I13" s="158"/>
      <c r="J13" s="158"/>
      <c r="L13" s="262"/>
    </row>
    <row r="14" spans="1:12" ht="12.75" customHeight="1" x14ac:dyDescent="0.2">
      <c r="A14" s="31"/>
      <c r="B14" s="27"/>
      <c r="C14" s="28"/>
      <c r="D14" s="29"/>
      <c r="E14" s="32" t="s">
        <v>311</v>
      </c>
      <c r="F14" s="139"/>
      <c r="G14" s="140"/>
      <c r="H14" s="366"/>
      <c r="I14" s="148"/>
      <c r="J14" s="148"/>
    </row>
    <row r="15" spans="1:12" s="8" customFormat="1" ht="48.75" customHeight="1" x14ac:dyDescent="0.2">
      <c r="A15" s="33">
        <v>2110</v>
      </c>
      <c r="B15" s="27" t="s">
        <v>391</v>
      </c>
      <c r="C15" s="34" t="s">
        <v>341</v>
      </c>
      <c r="D15" s="35" t="s">
        <v>340</v>
      </c>
      <c r="E15" s="36" t="s">
        <v>230</v>
      </c>
      <c r="F15" s="206">
        <f>G15+H15</f>
        <v>1944184.605</v>
      </c>
      <c r="G15" s="207">
        <f>G16+G17+G18</f>
        <v>1684184.605</v>
      </c>
      <c r="H15" s="204">
        <f>H16+H17+H18</f>
        <v>260000</v>
      </c>
      <c r="I15" s="159"/>
      <c r="J15" s="224"/>
    </row>
    <row r="16" spans="1:12" ht="27.75" customHeight="1" x14ac:dyDescent="0.2">
      <c r="A16" s="33">
        <v>2111</v>
      </c>
      <c r="B16" s="37" t="s">
        <v>391</v>
      </c>
      <c r="C16" s="38" t="s">
        <v>341</v>
      </c>
      <c r="D16" s="39" t="s">
        <v>341</v>
      </c>
      <c r="E16" s="32" t="s">
        <v>231</v>
      </c>
      <c r="F16" s="208">
        <f>G16+H16</f>
        <v>1944184.605</v>
      </c>
      <c r="G16" s="167">
        <v>1684184.605</v>
      </c>
      <c r="H16" s="205">
        <v>260000</v>
      </c>
      <c r="I16" s="148"/>
      <c r="J16" s="161"/>
    </row>
    <row r="17" spans="1:10" ht="24" x14ac:dyDescent="0.2">
      <c r="A17" s="33">
        <v>2112</v>
      </c>
      <c r="B17" s="37" t="s">
        <v>391</v>
      </c>
      <c r="C17" s="38" t="s">
        <v>341</v>
      </c>
      <c r="D17" s="39" t="s">
        <v>342</v>
      </c>
      <c r="E17" s="32" t="s">
        <v>112</v>
      </c>
      <c r="F17" s="147">
        <f>G17+H17</f>
        <v>0</v>
      </c>
      <c r="G17" s="143">
        <v>0</v>
      </c>
      <c r="H17" s="144">
        <v>0</v>
      </c>
      <c r="I17" s="148"/>
      <c r="J17" s="148"/>
    </row>
    <row r="18" spans="1:10" x14ac:dyDescent="0.2">
      <c r="A18" s="33">
        <v>2113</v>
      </c>
      <c r="B18" s="37" t="s">
        <v>391</v>
      </c>
      <c r="C18" s="38" t="s">
        <v>341</v>
      </c>
      <c r="D18" s="39" t="s">
        <v>271</v>
      </c>
      <c r="E18" s="32" t="s">
        <v>113</v>
      </c>
      <c r="F18" s="173">
        <f>G18+H18</f>
        <v>0</v>
      </c>
      <c r="G18" s="174">
        <v>0</v>
      </c>
      <c r="H18" s="175">
        <v>0</v>
      </c>
      <c r="I18" s="148"/>
      <c r="J18" s="148"/>
    </row>
    <row r="19" spans="1:10" ht="24" x14ac:dyDescent="0.2">
      <c r="A19" s="33">
        <v>2120</v>
      </c>
      <c r="B19" s="27" t="s">
        <v>391</v>
      </c>
      <c r="C19" s="34" t="s">
        <v>342</v>
      </c>
      <c r="D19" s="35" t="s">
        <v>340</v>
      </c>
      <c r="E19" s="36" t="s">
        <v>114</v>
      </c>
      <c r="F19" s="194">
        <f>G19+H19</f>
        <v>0</v>
      </c>
      <c r="G19" s="195">
        <f>G21+G22</f>
        <v>0</v>
      </c>
      <c r="H19" s="196">
        <f>H21+H22</f>
        <v>0</v>
      </c>
      <c r="I19" s="148"/>
      <c r="J19" s="148"/>
    </row>
    <row r="20" spans="1:10" s="8" customFormat="1" ht="10.5" customHeight="1" x14ac:dyDescent="0.2">
      <c r="A20" s="33"/>
      <c r="B20" s="27"/>
      <c r="C20" s="34"/>
      <c r="D20" s="35"/>
      <c r="E20" s="32" t="s">
        <v>441</v>
      </c>
      <c r="F20" s="173"/>
      <c r="G20" s="174"/>
      <c r="H20" s="172"/>
      <c r="I20" s="159"/>
      <c r="J20" s="159"/>
    </row>
    <row r="21" spans="1:10" ht="16.5" customHeight="1" x14ac:dyDescent="0.2">
      <c r="A21" s="33">
        <v>2121</v>
      </c>
      <c r="B21" s="37" t="s">
        <v>391</v>
      </c>
      <c r="C21" s="38" t="s">
        <v>342</v>
      </c>
      <c r="D21" s="39" t="s">
        <v>341</v>
      </c>
      <c r="E21" s="40" t="s">
        <v>232</v>
      </c>
      <c r="F21" s="173">
        <f>G21+H21</f>
        <v>0</v>
      </c>
      <c r="G21" s="174">
        <v>0</v>
      </c>
      <c r="H21" s="175">
        <v>0</v>
      </c>
      <c r="I21" s="148"/>
      <c r="J21" s="148"/>
    </row>
    <row r="22" spans="1:10" ht="23.25" customHeight="1" x14ac:dyDescent="0.2">
      <c r="A22" s="33">
        <v>2122</v>
      </c>
      <c r="B22" s="37" t="s">
        <v>391</v>
      </c>
      <c r="C22" s="38" t="s">
        <v>342</v>
      </c>
      <c r="D22" s="39" t="s">
        <v>342</v>
      </c>
      <c r="E22" s="32" t="s">
        <v>115</v>
      </c>
      <c r="F22" s="173">
        <f>G22+H22</f>
        <v>0</v>
      </c>
      <c r="G22" s="174">
        <v>0</v>
      </c>
      <c r="H22" s="175">
        <v>0</v>
      </c>
      <c r="I22" s="148"/>
      <c r="J22" s="148"/>
    </row>
    <row r="23" spans="1:10" ht="24" x14ac:dyDescent="0.2">
      <c r="A23" s="33">
        <v>2130</v>
      </c>
      <c r="B23" s="27" t="s">
        <v>391</v>
      </c>
      <c r="C23" s="34" t="s">
        <v>271</v>
      </c>
      <c r="D23" s="35" t="s">
        <v>340</v>
      </c>
      <c r="E23" s="36" t="s">
        <v>116</v>
      </c>
      <c r="F23" s="203">
        <f>G23+H23</f>
        <v>71697</v>
      </c>
      <c r="G23" s="217">
        <f>G25+G26+G27</f>
        <v>71697</v>
      </c>
      <c r="H23" s="197">
        <f>H26+H27</f>
        <v>0</v>
      </c>
      <c r="I23" s="148"/>
      <c r="J23" s="148"/>
    </row>
    <row r="24" spans="1:10" s="8" customFormat="1" ht="10.5" customHeight="1" x14ac:dyDescent="0.2">
      <c r="A24" s="33"/>
      <c r="B24" s="27"/>
      <c r="C24" s="34"/>
      <c r="D24" s="35"/>
      <c r="E24" s="32" t="s">
        <v>312</v>
      </c>
      <c r="F24" s="142"/>
      <c r="G24" s="146"/>
      <c r="H24" s="160"/>
      <c r="I24" s="159"/>
      <c r="J24" s="159"/>
    </row>
    <row r="25" spans="1:10" ht="24" x14ac:dyDescent="0.2">
      <c r="A25" s="33">
        <v>2131</v>
      </c>
      <c r="B25" s="37" t="s">
        <v>391</v>
      </c>
      <c r="C25" s="38" t="s">
        <v>271</v>
      </c>
      <c r="D25" s="39" t="s">
        <v>341</v>
      </c>
      <c r="E25" s="32" t="s">
        <v>117</v>
      </c>
      <c r="F25" s="177">
        <f>G25</f>
        <v>6697</v>
      </c>
      <c r="G25" s="167">
        <v>6697</v>
      </c>
      <c r="H25" s="144" t="s">
        <v>107</v>
      </c>
      <c r="I25" s="148"/>
      <c r="J25" s="148"/>
    </row>
    <row r="26" spans="1:10" ht="14.25" customHeight="1" x14ac:dyDescent="0.2">
      <c r="A26" s="33">
        <v>2132</v>
      </c>
      <c r="B26" s="37" t="s">
        <v>391</v>
      </c>
      <c r="C26" s="38">
        <v>3</v>
      </c>
      <c r="D26" s="39">
        <v>2</v>
      </c>
      <c r="E26" s="32" t="s">
        <v>118</v>
      </c>
      <c r="F26" s="173">
        <f>G26+H26</f>
        <v>0</v>
      </c>
      <c r="G26" s="174">
        <v>0</v>
      </c>
      <c r="H26" s="175">
        <v>0</v>
      </c>
      <c r="I26" s="148"/>
      <c r="J26" s="148"/>
    </row>
    <row r="27" spans="1:10" ht="24" x14ac:dyDescent="0.2">
      <c r="A27" s="33">
        <v>2133</v>
      </c>
      <c r="B27" s="37" t="s">
        <v>391</v>
      </c>
      <c r="C27" s="38">
        <v>3</v>
      </c>
      <c r="D27" s="39">
        <v>3</v>
      </c>
      <c r="E27" s="32" t="s">
        <v>119</v>
      </c>
      <c r="F27" s="173">
        <f>G27+H27</f>
        <v>65000</v>
      </c>
      <c r="G27" s="174">
        <v>65000</v>
      </c>
      <c r="H27" s="175">
        <v>0</v>
      </c>
      <c r="I27" s="148"/>
      <c r="J27" s="148"/>
    </row>
    <row r="28" spans="1:10" ht="12.75" customHeight="1" x14ac:dyDescent="0.2">
      <c r="A28" s="33">
        <v>2140</v>
      </c>
      <c r="B28" s="27" t="s">
        <v>391</v>
      </c>
      <c r="C28" s="34">
        <v>4</v>
      </c>
      <c r="D28" s="35">
        <v>0</v>
      </c>
      <c r="E28" s="36" t="s">
        <v>120</v>
      </c>
      <c r="F28" s="194">
        <f>G28+H28</f>
        <v>0</v>
      </c>
      <c r="G28" s="195">
        <f>G30</f>
        <v>0</v>
      </c>
      <c r="H28" s="196">
        <f>H30</f>
        <v>0</v>
      </c>
      <c r="I28" s="148"/>
      <c r="J28" s="148"/>
    </row>
    <row r="29" spans="1:10" s="8" customFormat="1" ht="10.5" customHeight="1" x14ac:dyDescent="0.2">
      <c r="A29" s="33"/>
      <c r="B29" s="27"/>
      <c r="C29" s="34"/>
      <c r="D29" s="35"/>
      <c r="E29" s="32" t="s">
        <v>312</v>
      </c>
      <c r="F29" s="170"/>
      <c r="G29" s="171"/>
      <c r="H29" s="172"/>
      <c r="I29" s="159"/>
      <c r="J29" s="159"/>
    </row>
    <row r="30" spans="1:10" ht="14.25" customHeight="1" x14ac:dyDescent="0.2">
      <c r="A30" s="33">
        <v>2141</v>
      </c>
      <c r="B30" s="37" t="s">
        <v>391</v>
      </c>
      <c r="C30" s="38">
        <v>4</v>
      </c>
      <c r="D30" s="39">
        <v>1</v>
      </c>
      <c r="E30" s="32" t="s">
        <v>121</v>
      </c>
      <c r="F30" s="173">
        <f>G30+H30</f>
        <v>0</v>
      </c>
      <c r="G30" s="174">
        <v>0</v>
      </c>
      <c r="H30" s="175">
        <v>0</v>
      </c>
      <c r="I30" s="148"/>
      <c r="J30" s="148"/>
    </row>
    <row r="31" spans="1:10" ht="36" customHeight="1" x14ac:dyDescent="0.2">
      <c r="A31" s="33">
        <v>2150</v>
      </c>
      <c r="B31" s="27" t="s">
        <v>391</v>
      </c>
      <c r="C31" s="34">
        <v>5</v>
      </c>
      <c r="D31" s="35">
        <v>0</v>
      </c>
      <c r="E31" s="36" t="s">
        <v>122</v>
      </c>
      <c r="F31" s="194">
        <f>G31+H31</f>
        <v>0</v>
      </c>
      <c r="G31" s="195">
        <f>G33</f>
        <v>0</v>
      </c>
      <c r="H31" s="196">
        <f>H33</f>
        <v>0</v>
      </c>
      <c r="I31" s="148"/>
      <c r="J31" s="148"/>
    </row>
    <row r="32" spans="1:10" s="8" customFormat="1" ht="10.5" customHeight="1" x14ac:dyDescent="0.2">
      <c r="A32" s="33"/>
      <c r="B32" s="27"/>
      <c r="C32" s="34"/>
      <c r="D32" s="35"/>
      <c r="E32" s="32" t="s">
        <v>312</v>
      </c>
      <c r="F32" s="170"/>
      <c r="G32" s="171"/>
      <c r="H32" s="172"/>
      <c r="I32" s="159"/>
      <c r="J32" s="159"/>
    </row>
    <row r="33" spans="1:10" ht="36" x14ac:dyDescent="0.2">
      <c r="A33" s="33">
        <v>2151</v>
      </c>
      <c r="B33" s="37" t="s">
        <v>391</v>
      </c>
      <c r="C33" s="38">
        <v>5</v>
      </c>
      <c r="D33" s="39">
        <v>1</v>
      </c>
      <c r="E33" s="32" t="s">
        <v>123</v>
      </c>
      <c r="F33" s="173">
        <f>G33+H33</f>
        <v>0</v>
      </c>
      <c r="G33" s="174">
        <v>0</v>
      </c>
      <c r="H33" s="175">
        <v>0</v>
      </c>
      <c r="I33" s="148"/>
      <c r="J33" s="148"/>
    </row>
    <row r="34" spans="1:10" ht="36" x14ac:dyDescent="0.2">
      <c r="A34" s="33">
        <v>2160</v>
      </c>
      <c r="B34" s="27" t="s">
        <v>391</v>
      </c>
      <c r="C34" s="34">
        <v>6</v>
      </c>
      <c r="D34" s="35">
        <v>0</v>
      </c>
      <c r="E34" s="36" t="s">
        <v>124</v>
      </c>
      <c r="F34" s="198">
        <f>G34</f>
        <v>73500</v>
      </c>
      <c r="G34" s="199">
        <f>G36</f>
        <v>73500</v>
      </c>
      <c r="H34" s="200" t="s">
        <v>107</v>
      </c>
      <c r="I34" s="148"/>
      <c r="J34" s="148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45"/>
      <c r="G35" s="146"/>
      <c r="H35" s="160"/>
      <c r="I35" s="159"/>
      <c r="J35" s="159"/>
    </row>
    <row r="36" spans="1:10" ht="36" x14ac:dyDescent="0.2">
      <c r="A36" s="33">
        <v>2161</v>
      </c>
      <c r="B36" s="37" t="s">
        <v>391</v>
      </c>
      <c r="C36" s="38">
        <v>6</v>
      </c>
      <c r="D36" s="39">
        <v>1</v>
      </c>
      <c r="E36" s="32" t="s">
        <v>125</v>
      </c>
      <c r="F36" s="147">
        <f>G36</f>
        <v>73500</v>
      </c>
      <c r="G36" s="143">
        <v>73500</v>
      </c>
      <c r="H36" s="144" t="s">
        <v>107</v>
      </c>
      <c r="I36" s="148"/>
      <c r="J36" s="148"/>
    </row>
    <row r="37" spans="1:10" ht="24" x14ac:dyDescent="0.2">
      <c r="A37" s="33">
        <v>2170</v>
      </c>
      <c r="B37" s="27" t="s">
        <v>391</v>
      </c>
      <c r="C37" s="34">
        <v>7</v>
      </c>
      <c r="D37" s="35">
        <v>0</v>
      </c>
      <c r="E37" s="36" t="s">
        <v>437</v>
      </c>
      <c r="F37" s="194">
        <f>G37+H37</f>
        <v>0</v>
      </c>
      <c r="G37" s="195">
        <f>G39</f>
        <v>0</v>
      </c>
      <c r="H37" s="196">
        <f>H39</f>
        <v>0</v>
      </c>
      <c r="I37" s="148"/>
      <c r="J37" s="148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70"/>
      <c r="G38" s="171"/>
      <c r="H38" s="172"/>
      <c r="I38" s="159"/>
      <c r="J38" s="159"/>
    </row>
    <row r="39" spans="1:10" ht="16.5" customHeight="1" x14ac:dyDescent="0.2">
      <c r="A39" s="33">
        <v>2171</v>
      </c>
      <c r="B39" s="37" t="s">
        <v>391</v>
      </c>
      <c r="C39" s="38">
        <v>7</v>
      </c>
      <c r="D39" s="39">
        <v>1</v>
      </c>
      <c r="E39" s="32" t="s">
        <v>437</v>
      </c>
      <c r="F39" s="173">
        <f>G39+H39</f>
        <v>0</v>
      </c>
      <c r="G39" s="174">
        <v>0</v>
      </c>
      <c r="H39" s="175">
        <v>0</v>
      </c>
      <c r="I39" s="148"/>
      <c r="J39" s="148"/>
    </row>
    <row r="40" spans="1:10" ht="35.25" customHeight="1" x14ac:dyDescent="0.2">
      <c r="A40" s="33">
        <v>2180</v>
      </c>
      <c r="B40" s="27" t="s">
        <v>391</v>
      </c>
      <c r="C40" s="34">
        <v>8</v>
      </c>
      <c r="D40" s="35">
        <v>0</v>
      </c>
      <c r="E40" s="36" t="s">
        <v>126</v>
      </c>
      <c r="F40" s="201">
        <f>G40+H40</f>
        <v>0</v>
      </c>
      <c r="G40" s="202">
        <f>G42</f>
        <v>0</v>
      </c>
      <c r="H40" s="202">
        <f>H42</f>
        <v>0</v>
      </c>
      <c r="I40" s="148"/>
      <c r="J40" s="148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70"/>
      <c r="G41" s="171"/>
      <c r="H41" s="172"/>
      <c r="I41" s="159"/>
      <c r="J41" s="159"/>
    </row>
    <row r="42" spans="1:10" ht="36" x14ac:dyDescent="0.2">
      <c r="A42" s="33">
        <v>2181</v>
      </c>
      <c r="B42" s="37" t="s">
        <v>391</v>
      </c>
      <c r="C42" s="38">
        <v>8</v>
      </c>
      <c r="D42" s="39">
        <v>1</v>
      </c>
      <c r="E42" s="32" t="s">
        <v>126</v>
      </c>
      <c r="F42" s="173">
        <f>G42+H42</f>
        <v>0</v>
      </c>
      <c r="G42" s="175">
        <f>G44+G45+G46+G47</f>
        <v>0</v>
      </c>
      <c r="H42" s="175">
        <f>H44+H45+H46+H47</f>
        <v>0</v>
      </c>
      <c r="I42" s="148"/>
      <c r="J42" s="148"/>
    </row>
    <row r="43" spans="1:10" x14ac:dyDescent="0.2">
      <c r="A43" s="33"/>
      <c r="B43" s="37"/>
      <c r="C43" s="38"/>
      <c r="D43" s="39"/>
      <c r="E43" s="41" t="s">
        <v>312</v>
      </c>
      <c r="F43" s="173"/>
      <c r="G43" s="174"/>
      <c r="H43" s="175"/>
      <c r="I43" s="148"/>
      <c r="J43" s="148"/>
    </row>
    <row r="44" spans="1:10" ht="24" x14ac:dyDescent="0.2">
      <c r="A44" s="33">
        <v>2182</v>
      </c>
      <c r="B44" s="37" t="s">
        <v>391</v>
      </c>
      <c r="C44" s="38">
        <v>8</v>
      </c>
      <c r="D44" s="39">
        <v>1</v>
      </c>
      <c r="E44" s="41" t="s">
        <v>314</v>
      </c>
      <c r="F44" s="173">
        <f>G44+H44</f>
        <v>0</v>
      </c>
      <c r="G44" s="174">
        <v>0</v>
      </c>
      <c r="H44" s="175">
        <v>0</v>
      </c>
      <c r="I44" s="148"/>
      <c r="J44" s="148"/>
    </row>
    <row r="45" spans="1:10" ht="24" x14ac:dyDescent="0.2">
      <c r="A45" s="33">
        <v>2183</v>
      </c>
      <c r="B45" s="37" t="s">
        <v>391</v>
      </c>
      <c r="C45" s="38">
        <v>8</v>
      </c>
      <c r="D45" s="39">
        <v>1</v>
      </c>
      <c r="E45" s="41" t="s">
        <v>315</v>
      </c>
      <c r="F45" s="173">
        <f>G45+H45</f>
        <v>0</v>
      </c>
      <c r="G45" s="174">
        <v>0</v>
      </c>
      <c r="H45" s="175">
        <v>0</v>
      </c>
      <c r="I45" s="148"/>
      <c r="J45" s="148"/>
    </row>
    <row r="46" spans="1:10" ht="24" x14ac:dyDescent="0.2">
      <c r="A46" s="33">
        <v>2184</v>
      </c>
      <c r="B46" s="37" t="s">
        <v>391</v>
      </c>
      <c r="C46" s="38">
        <v>8</v>
      </c>
      <c r="D46" s="39">
        <v>1</v>
      </c>
      <c r="E46" s="41" t="s">
        <v>316</v>
      </c>
      <c r="F46" s="173">
        <f>G46+H46</f>
        <v>0</v>
      </c>
      <c r="G46" s="174">
        <v>0</v>
      </c>
      <c r="H46" s="175">
        <v>0</v>
      </c>
      <c r="I46" s="148"/>
      <c r="J46" s="148"/>
    </row>
    <row r="47" spans="1:10" ht="10.5" customHeight="1" x14ac:dyDescent="0.2">
      <c r="A47" s="33">
        <v>2185</v>
      </c>
      <c r="B47" s="37" t="s">
        <v>391</v>
      </c>
      <c r="C47" s="38">
        <v>8</v>
      </c>
      <c r="D47" s="39">
        <v>1</v>
      </c>
      <c r="E47" s="41"/>
      <c r="F47" s="173">
        <f>G47+H47</f>
        <v>0</v>
      </c>
      <c r="G47" s="174">
        <v>0</v>
      </c>
      <c r="H47" s="175">
        <v>0</v>
      </c>
      <c r="I47" s="148"/>
      <c r="J47" s="148"/>
    </row>
    <row r="48" spans="1:10" s="11" customFormat="1" ht="27.75" customHeight="1" x14ac:dyDescent="0.2">
      <c r="A48" s="42">
        <v>2200</v>
      </c>
      <c r="B48" s="27" t="s">
        <v>392</v>
      </c>
      <c r="C48" s="34">
        <v>0</v>
      </c>
      <c r="D48" s="35">
        <v>0</v>
      </c>
      <c r="E48" s="30" t="s">
        <v>444</v>
      </c>
      <c r="F48" s="209">
        <f>G48+H48</f>
        <v>0</v>
      </c>
      <c r="G48" s="210">
        <f>G50+G53+G56+G59+G63</f>
        <v>0</v>
      </c>
      <c r="H48" s="210">
        <f>H50+H53+H56+H59+H63</f>
        <v>0</v>
      </c>
      <c r="I48" s="158"/>
      <c r="J48" s="158"/>
    </row>
    <row r="49" spans="1:10" ht="11.25" customHeight="1" x14ac:dyDescent="0.2">
      <c r="A49" s="31"/>
      <c r="B49" s="27"/>
      <c r="C49" s="28"/>
      <c r="D49" s="29"/>
      <c r="E49" s="32" t="s">
        <v>311</v>
      </c>
      <c r="F49" s="173"/>
      <c r="G49" s="184"/>
      <c r="H49" s="184"/>
      <c r="I49" s="148"/>
      <c r="J49" s="148"/>
    </row>
    <row r="50" spans="1:10" x14ac:dyDescent="0.2">
      <c r="A50" s="33">
        <v>2210</v>
      </c>
      <c r="B50" s="27" t="s">
        <v>392</v>
      </c>
      <c r="C50" s="38">
        <v>1</v>
      </c>
      <c r="D50" s="39">
        <v>0</v>
      </c>
      <c r="E50" s="36" t="s">
        <v>127</v>
      </c>
      <c r="F50" s="173">
        <f t="shared" ref="F50:F65" si="0">G50+H50</f>
        <v>0</v>
      </c>
      <c r="G50" s="175">
        <f>G52</f>
        <v>0</v>
      </c>
      <c r="H50" s="175">
        <f>H52</f>
        <v>0</v>
      </c>
      <c r="I50" s="148"/>
      <c r="J50" s="148"/>
    </row>
    <row r="51" spans="1:10" s="8" customFormat="1" ht="10.5" customHeight="1" x14ac:dyDescent="0.2">
      <c r="A51" s="33"/>
      <c r="B51" s="27"/>
      <c r="C51" s="34"/>
      <c r="D51" s="35"/>
      <c r="E51" s="32" t="s">
        <v>312</v>
      </c>
      <c r="F51" s="173"/>
      <c r="G51" s="172"/>
      <c r="H51" s="172"/>
      <c r="I51" s="159"/>
      <c r="J51" s="159"/>
    </row>
    <row r="52" spans="1:10" x14ac:dyDescent="0.2">
      <c r="A52" s="33">
        <v>2211</v>
      </c>
      <c r="B52" s="37" t="s">
        <v>392</v>
      </c>
      <c r="C52" s="38">
        <v>1</v>
      </c>
      <c r="D52" s="39">
        <v>1</v>
      </c>
      <c r="E52" s="32" t="s">
        <v>128</v>
      </c>
      <c r="F52" s="173">
        <f t="shared" si="0"/>
        <v>0</v>
      </c>
      <c r="G52" s="175">
        <v>0</v>
      </c>
      <c r="H52" s="175">
        <v>0</v>
      </c>
      <c r="I52" s="148"/>
      <c r="J52" s="148"/>
    </row>
    <row r="53" spans="1:10" ht="24" x14ac:dyDescent="0.2">
      <c r="A53" s="33">
        <v>2220</v>
      </c>
      <c r="B53" s="27" t="s">
        <v>392</v>
      </c>
      <c r="C53" s="34">
        <v>2</v>
      </c>
      <c r="D53" s="35">
        <v>0</v>
      </c>
      <c r="E53" s="36" t="s">
        <v>129</v>
      </c>
      <c r="F53" s="173">
        <f t="shared" si="0"/>
        <v>0</v>
      </c>
      <c r="G53" s="175">
        <f>G55</f>
        <v>0</v>
      </c>
      <c r="H53" s="175">
        <f>H55</f>
        <v>0</v>
      </c>
      <c r="I53" s="148"/>
      <c r="J53" s="148"/>
    </row>
    <row r="54" spans="1:10" s="8" customFormat="1" ht="10.5" customHeight="1" x14ac:dyDescent="0.2">
      <c r="A54" s="33"/>
      <c r="B54" s="27"/>
      <c r="C54" s="34"/>
      <c r="D54" s="35"/>
      <c r="E54" s="32" t="s">
        <v>312</v>
      </c>
      <c r="F54" s="173"/>
      <c r="G54" s="172"/>
      <c r="H54" s="172"/>
      <c r="I54" s="159"/>
      <c r="J54" s="159"/>
    </row>
    <row r="55" spans="1:10" x14ac:dyDescent="0.2">
      <c r="A55" s="33">
        <v>2221</v>
      </c>
      <c r="B55" s="37" t="s">
        <v>392</v>
      </c>
      <c r="C55" s="38">
        <v>2</v>
      </c>
      <c r="D55" s="39">
        <v>1</v>
      </c>
      <c r="E55" s="32" t="s">
        <v>130</v>
      </c>
      <c r="F55" s="173">
        <f t="shared" si="0"/>
        <v>0</v>
      </c>
      <c r="G55" s="175">
        <v>0</v>
      </c>
      <c r="H55" s="175">
        <v>0</v>
      </c>
      <c r="I55" s="148"/>
      <c r="J55" s="148"/>
    </row>
    <row r="56" spans="1:10" x14ac:dyDescent="0.2">
      <c r="A56" s="33">
        <v>2230</v>
      </c>
      <c r="B56" s="27" t="s">
        <v>392</v>
      </c>
      <c r="C56" s="38">
        <v>3</v>
      </c>
      <c r="D56" s="39">
        <v>0</v>
      </c>
      <c r="E56" s="36" t="s">
        <v>131</v>
      </c>
      <c r="F56" s="173">
        <f t="shared" si="0"/>
        <v>0</v>
      </c>
      <c r="G56" s="175">
        <f>G58</f>
        <v>0</v>
      </c>
      <c r="H56" s="175">
        <f>H58</f>
        <v>0</v>
      </c>
      <c r="I56" s="148"/>
      <c r="J56" s="148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3"/>
      <c r="G57" s="172"/>
      <c r="H57" s="172"/>
      <c r="I57" s="159"/>
      <c r="J57" s="159"/>
    </row>
    <row r="58" spans="1:10" x14ac:dyDescent="0.2">
      <c r="A58" s="33">
        <v>2231</v>
      </c>
      <c r="B58" s="37" t="s">
        <v>392</v>
      </c>
      <c r="C58" s="38">
        <v>3</v>
      </c>
      <c r="D58" s="39">
        <v>1</v>
      </c>
      <c r="E58" s="32" t="s">
        <v>132</v>
      </c>
      <c r="F58" s="173">
        <f t="shared" si="0"/>
        <v>0</v>
      </c>
      <c r="G58" s="175">
        <v>0</v>
      </c>
      <c r="H58" s="175">
        <v>0</v>
      </c>
      <c r="I58" s="148"/>
      <c r="J58" s="148"/>
    </row>
    <row r="59" spans="1:10" ht="36" x14ac:dyDescent="0.2">
      <c r="A59" s="33">
        <v>2240</v>
      </c>
      <c r="B59" s="27" t="s">
        <v>392</v>
      </c>
      <c r="C59" s="34">
        <v>4</v>
      </c>
      <c r="D59" s="35">
        <v>0</v>
      </c>
      <c r="E59" s="36" t="s">
        <v>133</v>
      </c>
      <c r="F59" s="173">
        <f t="shared" si="0"/>
        <v>0</v>
      </c>
      <c r="G59" s="175">
        <f>G61</f>
        <v>0</v>
      </c>
      <c r="H59" s="175">
        <f>H61</f>
        <v>0</v>
      </c>
      <c r="I59" s="148"/>
      <c r="J59" s="148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3"/>
      <c r="G60" s="172"/>
      <c r="H60" s="172"/>
      <c r="I60" s="159"/>
      <c r="J60" s="159"/>
    </row>
    <row r="61" spans="1:10" ht="36" x14ac:dyDescent="0.2">
      <c r="A61" s="33">
        <v>2241</v>
      </c>
      <c r="B61" s="37" t="s">
        <v>392</v>
      </c>
      <c r="C61" s="38">
        <v>4</v>
      </c>
      <c r="D61" s="39">
        <v>1</v>
      </c>
      <c r="E61" s="32" t="s">
        <v>133</v>
      </c>
      <c r="F61" s="173">
        <f t="shared" si="0"/>
        <v>0</v>
      </c>
      <c r="G61" s="175">
        <v>0</v>
      </c>
      <c r="H61" s="175">
        <v>0</v>
      </c>
      <c r="I61" s="148"/>
      <c r="J61" s="148"/>
    </row>
    <row r="62" spans="1:10" s="8" customFormat="1" ht="10.5" customHeight="1" x14ac:dyDescent="0.2">
      <c r="A62" s="33"/>
      <c r="B62" s="27"/>
      <c r="C62" s="34"/>
      <c r="D62" s="35"/>
      <c r="E62" s="32" t="s">
        <v>312</v>
      </c>
      <c r="F62" s="173">
        <f t="shared" si="0"/>
        <v>0</v>
      </c>
      <c r="G62" s="172"/>
      <c r="H62" s="172"/>
      <c r="I62" s="159"/>
      <c r="J62" s="159"/>
    </row>
    <row r="63" spans="1:10" ht="24" x14ac:dyDescent="0.2">
      <c r="A63" s="33">
        <v>2250</v>
      </c>
      <c r="B63" s="27" t="s">
        <v>392</v>
      </c>
      <c r="C63" s="34">
        <v>5</v>
      </c>
      <c r="D63" s="35">
        <v>0</v>
      </c>
      <c r="E63" s="36" t="s">
        <v>134</v>
      </c>
      <c r="F63" s="173">
        <f t="shared" si="0"/>
        <v>0</v>
      </c>
      <c r="G63" s="175">
        <f>G65</f>
        <v>0</v>
      </c>
      <c r="H63" s="175">
        <f>H65</f>
        <v>0</v>
      </c>
      <c r="I63" s="148"/>
      <c r="J63" s="148"/>
    </row>
    <row r="64" spans="1:10" s="8" customFormat="1" ht="10.5" customHeight="1" x14ac:dyDescent="0.2">
      <c r="A64" s="33"/>
      <c r="B64" s="27"/>
      <c r="C64" s="34"/>
      <c r="D64" s="35"/>
      <c r="E64" s="32" t="s">
        <v>312</v>
      </c>
      <c r="F64" s="173"/>
      <c r="G64" s="172"/>
      <c r="H64" s="172"/>
      <c r="I64" s="159"/>
      <c r="J64" s="159"/>
    </row>
    <row r="65" spans="1:10" ht="24" x14ac:dyDescent="0.2">
      <c r="A65" s="33">
        <v>2251</v>
      </c>
      <c r="B65" s="37" t="s">
        <v>392</v>
      </c>
      <c r="C65" s="38">
        <v>5</v>
      </c>
      <c r="D65" s="39">
        <v>1</v>
      </c>
      <c r="E65" s="32" t="s">
        <v>134</v>
      </c>
      <c r="F65" s="173">
        <f t="shared" si="0"/>
        <v>0</v>
      </c>
      <c r="G65" s="175">
        <v>0</v>
      </c>
      <c r="H65" s="175">
        <v>0</v>
      </c>
      <c r="I65" s="148"/>
      <c r="J65" s="148"/>
    </row>
    <row r="66" spans="1:10" s="11" customFormat="1" ht="66.75" customHeight="1" x14ac:dyDescent="0.2">
      <c r="A66" s="42">
        <v>2300</v>
      </c>
      <c r="B66" s="43" t="s">
        <v>393</v>
      </c>
      <c r="C66" s="34">
        <v>0</v>
      </c>
      <c r="D66" s="35">
        <v>0</v>
      </c>
      <c r="E66" s="44" t="s">
        <v>445</v>
      </c>
      <c r="F66" s="147" t="s">
        <v>107</v>
      </c>
      <c r="G66" s="143" t="s">
        <v>107</v>
      </c>
      <c r="H66" s="144" t="s">
        <v>107</v>
      </c>
      <c r="I66" s="158"/>
      <c r="J66" s="158"/>
    </row>
    <row r="67" spans="1:10" ht="11.25" customHeight="1" x14ac:dyDescent="0.2">
      <c r="A67" s="31"/>
      <c r="B67" s="27"/>
      <c r="C67" s="28"/>
      <c r="D67" s="29"/>
      <c r="E67" s="32" t="s">
        <v>311</v>
      </c>
      <c r="F67" s="139"/>
      <c r="G67" s="140"/>
      <c r="H67" s="141"/>
      <c r="I67" s="148"/>
      <c r="J67" s="148"/>
    </row>
    <row r="68" spans="1:10" ht="24.75" customHeight="1" x14ac:dyDescent="0.2">
      <c r="A68" s="33">
        <v>2310</v>
      </c>
      <c r="B68" s="43" t="s">
        <v>393</v>
      </c>
      <c r="C68" s="34">
        <v>1</v>
      </c>
      <c r="D68" s="35">
        <v>0</v>
      </c>
      <c r="E68" s="36" t="s">
        <v>256</v>
      </c>
      <c r="F68" s="169">
        <f>F70+F71+F72</f>
        <v>0</v>
      </c>
      <c r="G68" s="169">
        <f>G70+G71+G72</f>
        <v>0</v>
      </c>
      <c r="H68" s="169">
        <f>H70+H71+H72</f>
        <v>0</v>
      </c>
      <c r="I68" s="148"/>
      <c r="J68" s="148"/>
    </row>
    <row r="69" spans="1:10" s="8" customFormat="1" ht="10.5" customHeight="1" x14ac:dyDescent="0.2">
      <c r="A69" s="33"/>
      <c r="B69" s="27"/>
      <c r="C69" s="34"/>
      <c r="D69" s="35"/>
      <c r="E69" s="32" t="s">
        <v>312</v>
      </c>
      <c r="F69" s="147"/>
      <c r="G69" s="143"/>
      <c r="H69" s="160"/>
      <c r="I69" s="159"/>
      <c r="J69" s="159"/>
    </row>
    <row r="70" spans="1:10" x14ac:dyDescent="0.2">
      <c r="A70" s="33">
        <v>2311</v>
      </c>
      <c r="B70" s="45" t="s">
        <v>393</v>
      </c>
      <c r="C70" s="38">
        <v>1</v>
      </c>
      <c r="D70" s="39">
        <v>1</v>
      </c>
      <c r="E70" s="32" t="s">
        <v>135</v>
      </c>
      <c r="F70" s="173">
        <v>0</v>
      </c>
      <c r="G70" s="174">
        <v>0</v>
      </c>
      <c r="H70" s="175">
        <v>0</v>
      </c>
      <c r="I70" s="148"/>
      <c r="J70" s="148"/>
    </row>
    <row r="71" spans="1:10" x14ac:dyDescent="0.2">
      <c r="A71" s="33">
        <v>2312</v>
      </c>
      <c r="B71" s="45" t="s">
        <v>393</v>
      </c>
      <c r="C71" s="38">
        <v>1</v>
      </c>
      <c r="D71" s="39">
        <v>2</v>
      </c>
      <c r="E71" s="32" t="s">
        <v>257</v>
      </c>
      <c r="F71" s="173">
        <v>0</v>
      </c>
      <c r="G71" s="174">
        <v>0</v>
      </c>
      <c r="H71" s="175">
        <v>0</v>
      </c>
      <c r="I71" s="148"/>
      <c r="J71" s="148"/>
    </row>
    <row r="72" spans="1:10" x14ac:dyDescent="0.2">
      <c r="A72" s="33">
        <v>2313</v>
      </c>
      <c r="B72" s="45" t="s">
        <v>393</v>
      </c>
      <c r="C72" s="38">
        <v>1</v>
      </c>
      <c r="D72" s="39">
        <v>3</v>
      </c>
      <c r="E72" s="32" t="s">
        <v>258</v>
      </c>
      <c r="F72" s="173">
        <v>0</v>
      </c>
      <c r="G72" s="174">
        <v>0</v>
      </c>
      <c r="H72" s="175">
        <v>0</v>
      </c>
      <c r="I72" s="148"/>
      <c r="J72" s="148"/>
    </row>
    <row r="73" spans="1:10" x14ac:dyDescent="0.2">
      <c r="A73" s="33">
        <v>2320</v>
      </c>
      <c r="B73" s="43" t="s">
        <v>393</v>
      </c>
      <c r="C73" s="34">
        <v>2</v>
      </c>
      <c r="D73" s="35">
        <v>0</v>
      </c>
      <c r="E73" s="36" t="s">
        <v>259</v>
      </c>
      <c r="F73" s="168">
        <f>G73+H73</f>
        <v>0</v>
      </c>
      <c r="G73" s="169">
        <f>G75</f>
        <v>0</v>
      </c>
      <c r="H73" s="169">
        <f>H75</f>
        <v>0</v>
      </c>
      <c r="I73" s="148"/>
      <c r="J73" s="148"/>
    </row>
    <row r="74" spans="1:10" s="8" customFormat="1" ht="10.5" customHeight="1" x14ac:dyDescent="0.2">
      <c r="A74" s="33"/>
      <c r="B74" s="27"/>
      <c r="C74" s="34"/>
      <c r="D74" s="35"/>
      <c r="E74" s="32" t="s">
        <v>312</v>
      </c>
      <c r="F74" s="173"/>
      <c r="G74" s="172"/>
      <c r="H74" s="172"/>
      <c r="I74" s="159"/>
      <c r="J74" s="159"/>
    </row>
    <row r="75" spans="1:10" x14ac:dyDescent="0.2">
      <c r="A75" s="33">
        <v>2321</v>
      </c>
      <c r="B75" s="45" t="s">
        <v>393</v>
      </c>
      <c r="C75" s="38">
        <v>2</v>
      </c>
      <c r="D75" s="39">
        <v>1</v>
      </c>
      <c r="E75" s="32" t="s">
        <v>260</v>
      </c>
      <c r="F75" s="173">
        <f t="shared" ref="F75:F85" si="1">G75+H75</f>
        <v>0</v>
      </c>
      <c r="G75" s="175">
        <v>0</v>
      </c>
      <c r="H75" s="175">
        <v>0</v>
      </c>
      <c r="I75" s="148"/>
      <c r="J75" s="148"/>
    </row>
    <row r="76" spans="1:10" ht="24" x14ac:dyDescent="0.2">
      <c r="A76" s="33">
        <v>2330</v>
      </c>
      <c r="B76" s="43" t="s">
        <v>393</v>
      </c>
      <c r="C76" s="34">
        <v>3</v>
      </c>
      <c r="D76" s="35">
        <v>0</v>
      </c>
      <c r="E76" s="36" t="s">
        <v>261</v>
      </c>
      <c r="F76" s="168">
        <f t="shared" si="1"/>
        <v>0</v>
      </c>
      <c r="G76" s="169">
        <f>G78+G79</f>
        <v>0</v>
      </c>
      <c r="H76" s="169">
        <f>H78+H79</f>
        <v>0</v>
      </c>
      <c r="I76" s="148"/>
      <c r="J76" s="148"/>
    </row>
    <row r="77" spans="1:10" s="8" customFormat="1" ht="10.5" customHeight="1" x14ac:dyDescent="0.2">
      <c r="A77" s="33"/>
      <c r="B77" s="27"/>
      <c r="C77" s="34"/>
      <c r="D77" s="35"/>
      <c r="E77" s="32" t="s">
        <v>312</v>
      </c>
      <c r="F77" s="173"/>
      <c r="G77" s="172"/>
      <c r="H77" s="172"/>
      <c r="I77" s="159"/>
      <c r="J77" s="159"/>
    </row>
    <row r="78" spans="1:10" x14ac:dyDescent="0.2">
      <c r="A78" s="33">
        <v>2331</v>
      </c>
      <c r="B78" s="45" t="s">
        <v>393</v>
      </c>
      <c r="C78" s="38">
        <v>3</v>
      </c>
      <c r="D78" s="39">
        <v>1</v>
      </c>
      <c r="E78" s="32" t="s">
        <v>136</v>
      </c>
      <c r="F78" s="173">
        <f t="shared" si="1"/>
        <v>0</v>
      </c>
      <c r="G78" s="175">
        <v>0</v>
      </c>
      <c r="H78" s="175">
        <v>0</v>
      </c>
      <c r="I78" s="148"/>
      <c r="J78" s="148"/>
    </row>
    <row r="79" spans="1:10" x14ac:dyDescent="0.2">
      <c r="A79" s="33">
        <v>2332</v>
      </c>
      <c r="B79" s="45" t="s">
        <v>393</v>
      </c>
      <c r="C79" s="38">
        <v>3</v>
      </c>
      <c r="D79" s="39">
        <v>2</v>
      </c>
      <c r="E79" s="32" t="s">
        <v>262</v>
      </c>
      <c r="F79" s="173">
        <f t="shared" si="1"/>
        <v>0</v>
      </c>
      <c r="G79" s="175">
        <v>0</v>
      </c>
      <c r="H79" s="175">
        <v>0</v>
      </c>
      <c r="I79" s="148"/>
      <c r="J79" s="148"/>
    </row>
    <row r="80" spans="1:10" x14ac:dyDescent="0.2">
      <c r="A80" s="33">
        <v>2340</v>
      </c>
      <c r="B80" s="43" t="s">
        <v>393</v>
      </c>
      <c r="C80" s="34">
        <v>4</v>
      </c>
      <c r="D80" s="35">
        <v>0</v>
      </c>
      <c r="E80" s="36" t="s">
        <v>263</v>
      </c>
      <c r="F80" s="168">
        <f t="shared" si="1"/>
        <v>0</v>
      </c>
      <c r="G80" s="169">
        <f>G82</f>
        <v>0</v>
      </c>
      <c r="H80" s="169">
        <f>H82</f>
        <v>0</v>
      </c>
      <c r="I80" s="148"/>
      <c r="J80" s="148"/>
    </row>
    <row r="81" spans="1:11" s="8" customFormat="1" ht="10.5" customHeight="1" x14ac:dyDescent="0.2">
      <c r="A81" s="33"/>
      <c r="B81" s="27"/>
      <c r="C81" s="34"/>
      <c r="D81" s="35"/>
      <c r="E81" s="32" t="s">
        <v>312</v>
      </c>
      <c r="F81" s="173"/>
      <c r="G81" s="172"/>
      <c r="H81" s="172"/>
      <c r="I81" s="159"/>
      <c r="J81" s="159"/>
    </row>
    <row r="82" spans="1:11" x14ac:dyDescent="0.2">
      <c r="A82" s="33">
        <v>2341</v>
      </c>
      <c r="B82" s="45" t="s">
        <v>393</v>
      </c>
      <c r="C82" s="38">
        <v>4</v>
      </c>
      <c r="D82" s="39">
        <v>1</v>
      </c>
      <c r="E82" s="32" t="s">
        <v>263</v>
      </c>
      <c r="F82" s="173">
        <f t="shared" si="1"/>
        <v>0</v>
      </c>
      <c r="G82" s="175">
        <v>0</v>
      </c>
      <c r="H82" s="175">
        <v>0</v>
      </c>
      <c r="I82" s="148"/>
      <c r="J82" s="148"/>
    </row>
    <row r="83" spans="1:11" x14ac:dyDescent="0.2">
      <c r="A83" s="33">
        <v>2350</v>
      </c>
      <c r="B83" s="43" t="s">
        <v>393</v>
      </c>
      <c r="C83" s="34">
        <v>5</v>
      </c>
      <c r="D83" s="35">
        <v>0</v>
      </c>
      <c r="E83" s="36" t="s">
        <v>137</v>
      </c>
      <c r="F83" s="168">
        <f t="shared" si="1"/>
        <v>0</v>
      </c>
      <c r="G83" s="169">
        <f>G85</f>
        <v>0</v>
      </c>
      <c r="H83" s="169">
        <f>H85</f>
        <v>0</v>
      </c>
      <c r="I83" s="148"/>
      <c r="J83" s="148"/>
    </row>
    <row r="84" spans="1:11" s="8" customFormat="1" ht="10.5" customHeight="1" x14ac:dyDescent="0.2">
      <c r="A84" s="33"/>
      <c r="B84" s="27"/>
      <c r="C84" s="34"/>
      <c r="D84" s="35"/>
      <c r="E84" s="32" t="s">
        <v>312</v>
      </c>
      <c r="F84" s="173"/>
      <c r="G84" s="172"/>
      <c r="H84" s="172"/>
      <c r="I84" s="159"/>
      <c r="J84" s="159"/>
    </row>
    <row r="85" spans="1:11" ht="11.25" customHeight="1" x14ac:dyDescent="0.2">
      <c r="A85" s="33">
        <v>2351</v>
      </c>
      <c r="B85" s="45" t="s">
        <v>393</v>
      </c>
      <c r="C85" s="38">
        <v>5</v>
      </c>
      <c r="D85" s="39">
        <v>1</v>
      </c>
      <c r="E85" s="32" t="s">
        <v>138</v>
      </c>
      <c r="F85" s="173">
        <f t="shared" si="1"/>
        <v>0</v>
      </c>
      <c r="G85" s="175">
        <v>0</v>
      </c>
      <c r="H85" s="175">
        <v>0</v>
      </c>
      <c r="I85" s="148"/>
      <c r="J85" s="148"/>
    </row>
    <row r="86" spans="1:11" ht="43.5" customHeight="1" x14ac:dyDescent="0.2">
      <c r="A86" s="33">
        <v>2360</v>
      </c>
      <c r="B86" s="43" t="s">
        <v>393</v>
      </c>
      <c r="C86" s="34">
        <v>6</v>
      </c>
      <c r="D86" s="35">
        <v>0</v>
      </c>
      <c r="E86" s="36" t="s">
        <v>323</v>
      </c>
      <c r="F86" s="168">
        <f>G86+H86</f>
        <v>0</v>
      </c>
      <c r="G86" s="169">
        <f>G88</f>
        <v>0</v>
      </c>
      <c r="H86" s="169">
        <f>H88</f>
        <v>0</v>
      </c>
      <c r="I86" s="148"/>
      <c r="J86" s="148"/>
    </row>
    <row r="87" spans="1:11" s="8" customFormat="1" ht="12" customHeight="1" x14ac:dyDescent="0.2">
      <c r="A87" s="33"/>
      <c r="B87" s="27"/>
      <c r="C87" s="34"/>
      <c r="D87" s="35"/>
      <c r="E87" s="32" t="s">
        <v>312</v>
      </c>
      <c r="F87" s="173"/>
      <c r="G87" s="172"/>
      <c r="H87" s="172"/>
      <c r="I87" s="159"/>
      <c r="J87" s="159"/>
    </row>
    <row r="88" spans="1:11" ht="36" x14ac:dyDescent="0.2">
      <c r="A88" s="33">
        <v>2361</v>
      </c>
      <c r="B88" s="45" t="s">
        <v>393</v>
      </c>
      <c r="C88" s="38">
        <v>6</v>
      </c>
      <c r="D88" s="39">
        <v>1</v>
      </c>
      <c r="E88" s="32" t="s">
        <v>323</v>
      </c>
      <c r="F88" s="173">
        <f>G88+H88</f>
        <v>0</v>
      </c>
      <c r="G88" s="175">
        <v>0</v>
      </c>
      <c r="H88" s="175">
        <v>0</v>
      </c>
      <c r="I88" s="148"/>
      <c r="J88" s="148"/>
    </row>
    <row r="89" spans="1:11" ht="26.25" customHeight="1" x14ac:dyDescent="0.2">
      <c r="A89" s="33">
        <v>2370</v>
      </c>
      <c r="B89" s="43" t="s">
        <v>393</v>
      </c>
      <c r="C89" s="34">
        <v>7</v>
      </c>
      <c r="D89" s="35">
        <v>0</v>
      </c>
      <c r="E89" s="36" t="s">
        <v>324</v>
      </c>
      <c r="F89" s="168">
        <f>G89+H89</f>
        <v>0</v>
      </c>
      <c r="G89" s="169">
        <f>G91</f>
        <v>0</v>
      </c>
      <c r="H89" s="169">
        <f>H91</f>
        <v>0</v>
      </c>
      <c r="I89" s="148"/>
      <c r="J89" s="148"/>
    </row>
    <row r="90" spans="1:11" s="8" customFormat="1" ht="10.5" customHeight="1" x14ac:dyDescent="0.2">
      <c r="A90" s="33"/>
      <c r="B90" s="27"/>
      <c r="C90" s="34"/>
      <c r="D90" s="35"/>
      <c r="E90" s="32" t="s">
        <v>312</v>
      </c>
      <c r="F90" s="173"/>
      <c r="G90" s="172"/>
      <c r="H90" s="172"/>
      <c r="I90" s="159"/>
      <c r="J90" s="159"/>
    </row>
    <row r="91" spans="1:11" ht="36" x14ac:dyDescent="0.2">
      <c r="A91" s="33">
        <v>2371</v>
      </c>
      <c r="B91" s="45" t="s">
        <v>393</v>
      </c>
      <c r="C91" s="38">
        <v>7</v>
      </c>
      <c r="D91" s="39">
        <v>1</v>
      </c>
      <c r="E91" s="32" t="s">
        <v>325</v>
      </c>
      <c r="F91" s="173">
        <f>G91+H91</f>
        <v>0</v>
      </c>
      <c r="G91" s="175">
        <v>0</v>
      </c>
      <c r="H91" s="175">
        <v>0</v>
      </c>
      <c r="I91" s="148"/>
      <c r="J91" s="148"/>
    </row>
    <row r="92" spans="1:11" s="11" customFormat="1" ht="45.75" customHeight="1" x14ac:dyDescent="0.2">
      <c r="A92" s="42">
        <v>2400</v>
      </c>
      <c r="B92" s="43" t="s">
        <v>394</v>
      </c>
      <c r="C92" s="34">
        <v>0</v>
      </c>
      <c r="D92" s="35">
        <v>0</v>
      </c>
      <c r="E92" s="44" t="s">
        <v>446</v>
      </c>
      <c r="F92" s="213">
        <f>G92+H92</f>
        <v>2837500</v>
      </c>
      <c r="G92" s="211">
        <f>G94+G98+G104+G112+G117+G124+G127+G133+G142</f>
        <v>93000</v>
      </c>
      <c r="H92" s="212">
        <f>H94+H98+H104+H112+H117+H124+H127+H133</f>
        <v>2744500</v>
      </c>
      <c r="I92" s="158"/>
      <c r="J92" s="214"/>
      <c r="K92" s="215"/>
    </row>
    <row r="93" spans="1:11" ht="11.25" customHeight="1" x14ac:dyDescent="0.2">
      <c r="A93" s="31"/>
      <c r="B93" s="27"/>
      <c r="C93" s="28"/>
      <c r="D93" s="29"/>
      <c r="E93" s="32" t="s">
        <v>311</v>
      </c>
      <c r="F93" s="139"/>
      <c r="G93" s="140"/>
      <c r="H93" s="141"/>
      <c r="I93" s="148"/>
      <c r="J93" s="148"/>
    </row>
    <row r="94" spans="1:11" ht="36" x14ac:dyDescent="0.2">
      <c r="A94" s="33">
        <v>2410</v>
      </c>
      <c r="B94" s="43" t="s">
        <v>394</v>
      </c>
      <c r="C94" s="34">
        <v>1</v>
      </c>
      <c r="D94" s="35">
        <v>0</v>
      </c>
      <c r="E94" s="36" t="s">
        <v>139</v>
      </c>
      <c r="F94" s="194">
        <f>G94+H94</f>
        <v>0</v>
      </c>
      <c r="G94" s="195">
        <f>G96+G97</f>
        <v>0</v>
      </c>
      <c r="H94" s="195">
        <f>H96+H97</f>
        <v>0</v>
      </c>
      <c r="I94" s="148"/>
      <c r="J94" s="148"/>
    </row>
    <row r="95" spans="1:11" s="8" customFormat="1" ht="10.5" customHeight="1" x14ac:dyDescent="0.2">
      <c r="A95" s="33"/>
      <c r="B95" s="27"/>
      <c r="C95" s="34"/>
      <c r="D95" s="35"/>
      <c r="E95" s="32" t="s">
        <v>312</v>
      </c>
      <c r="F95" s="181"/>
      <c r="G95" s="182"/>
      <c r="H95" s="183"/>
      <c r="I95" s="159"/>
      <c r="J95" s="159"/>
    </row>
    <row r="96" spans="1:11" ht="24" x14ac:dyDescent="0.2">
      <c r="A96" s="33">
        <v>2411</v>
      </c>
      <c r="B96" s="45" t="s">
        <v>394</v>
      </c>
      <c r="C96" s="38">
        <v>1</v>
      </c>
      <c r="D96" s="39">
        <v>1</v>
      </c>
      <c r="E96" s="32" t="s">
        <v>140</v>
      </c>
      <c r="F96" s="173">
        <f>G96+H96</f>
        <v>0</v>
      </c>
      <c r="G96" s="174">
        <v>0</v>
      </c>
      <c r="H96" s="175">
        <v>0</v>
      </c>
      <c r="I96" s="148"/>
      <c r="J96" s="148"/>
    </row>
    <row r="97" spans="1:10" ht="24" x14ac:dyDescent="0.2">
      <c r="A97" s="33">
        <v>2412</v>
      </c>
      <c r="B97" s="45" t="s">
        <v>394</v>
      </c>
      <c r="C97" s="38">
        <v>1</v>
      </c>
      <c r="D97" s="39">
        <v>2</v>
      </c>
      <c r="E97" s="32" t="s">
        <v>141</v>
      </c>
      <c r="F97" s="173">
        <f>G97+H97</f>
        <v>0</v>
      </c>
      <c r="G97" s="174">
        <v>0</v>
      </c>
      <c r="H97" s="175">
        <v>0</v>
      </c>
      <c r="I97" s="148"/>
      <c r="J97" s="148"/>
    </row>
    <row r="98" spans="1:10" ht="36" x14ac:dyDescent="0.2">
      <c r="A98" s="33">
        <v>2420</v>
      </c>
      <c r="B98" s="43" t="s">
        <v>394</v>
      </c>
      <c r="C98" s="34">
        <v>2</v>
      </c>
      <c r="D98" s="35">
        <v>0</v>
      </c>
      <c r="E98" s="36" t="s">
        <v>142</v>
      </c>
      <c r="F98" s="203">
        <f>G98+H98</f>
        <v>447000</v>
      </c>
      <c r="G98" s="204">
        <f>G100+G101+G102+G103</f>
        <v>27000</v>
      </c>
      <c r="H98" s="196">
        <f>H100+H101+H102+H103</f>
        <v>420000</v>
      </c>
      <c r="I98" s="148"/>
      <c r="J98" s="148"/>
    </row>
    <row r="99" spans="1:10" s="8" customFormat="1" ht="10.5" customHeight="1" x14ac:dyDescent="0.2">
      <c r="A99" s="33"/>
      <c r="B99" s="27"/>
      <c r="C99" s="34"/>
      <c r="D99" s="35"/>
      <c r="E99" s="32" t="s">
        <v>312</v>
      </c>
      <c r="F99" s="170"/>
      <c r="G99" s="171"/>
      <c r="H99" s="172"/>
      <c r="I99" s="159"/>
      <c r="J99" s="159"/>
    </row>
    <row r="100" spans="1:10" x14ac:dyDescent="0.2">
      <c r="A100" s="33">
        <v>2421</v>
      </c>
      <c r="B100" s="45" t="s">
        <v>394</v>
      </c>
      <c r="C100" s="38">
        <v>2</v>
      </c>
      <c r="D100" s="39">
        <v>1</v>
      </c>
      <c r="E100" s="32" t="s">
        <v>440</v>
      </c>
      <c r="F100" s="177">
        <f>G100+H100</f>
        <v>27000</v>
      </c>
      <c r="G100" s="174">
        <v>27000</v>
      </c>
      <c r="H100" s="175">
        <v>0</v>
      </c>
      <c r="I100" s="148"/>
      <c r="J100" s="148"/>
    </row>
    <row r="101" spans="1:10" x14ac:dyDescent="0.2">
      <c r="A101" s="33">
        <v>2422</v>
      </c>
      <c r="B101" s="45" t="s">
        <v>394</v>
      </c>
      <c r="C101" s="38">
        <v>2</v>
      </c>
      <c r="D101" s="39">
        <v>2</v>
      </c>
      <c r="E101" s="32" t="s">
        <v>143</v>
      </c>
      <c r="F101" s="173">
        <f>G101+H101</f>
        <v>0</v>
      </c>
      <c r="G101" s="174">
        <v>0</v>
      </c>
      <c r="H101" s="175">
        <v>0</v>
      </c>
      <c r="I101" s="148"/>
      <c r="J101" s="148"/>
    </row>
    <row r="102" spans="1:10" x14ac:dyDescent="0.2">
      <c r="A102" s="33">
        <v>2423</v>
      </c>
      <c r="B102" s="45" t="s">
        <v>394</v>
      </c>
      <c r="C102" s="38">
        <v>2</v>
      </c>
      <c r="D102" s="39">
        <v>3</v>
      </c>
      <c r="E102" s="32" t="s">
        <v>144</v>
      </c>
      <c r="F102" s="173">
        <f>G102+H102</f>
        <v>0</v>
      </c>
      <c r="G102" s="174">
        <v>0</v>
      </c>
      <c r="H102" s="175">
        <v>0</v>
      </c>
      <c r="I102" s="148"/>
      <c r="J102" s="148"/>
    </row>
    <row r="103" spans="1:10" x14ac:dyDescent="0.2">
      <c r="A103" s="33">
        <v>2424</v>
      </c>
      <c r="B103" s="45" t="s">
        <v>394</v>
      </c>
      <c r="C103" s="38">
        <v>2</v>
      </c>
      <c r="D103" s="39">
        <v>4</v>
      </c>
      <c r="E103" s="32" t="s">
        <v>395</v>
      </c>
      <c r="F103" s="173">
        <f>G103+H103</f>
        <v>420000</v>
      </c>
      <c r="G103" s="174">
        <v>0</v>
      </c>
      <c r="H103" s="144">
        <v>420000</v>
      </c>
      <c r="I103" s="148"/>
      <c r="J103" s="148"/>
    </row>
    <row r="104" spans="1:10" x14ac:dyDescent="0.2">
      <c r="A104" s="33">
        <v>2430</v>
      </c>
      <c r="B104" s="43" t="s">
        <v>394</v>
      </c>
      <c r="C104" s="34">
        <v>3</v>
      </c>
      <c r="D104" s="35">
        <v>0</v>
      </c>
      <c r="E104" s="36" t="s">
        <v>145</v>
      </c>
      <c r="F104" s="194">
        <f>G104+H104</f>
        <v>111000</v>
      </c>
      <c r="G104" s="196">
        <f>G106+G107+G108+G109+G110+G111</f>
        <v>1000</v>
      </c>
      <c r="H104" s="196">
        <f>H106+H107+H108+H109+H110+H111</f>
        <v>110000</v>
      </c>
      <c r="I104" s="148"/>
      <c r="J104" s="148"/>
    </row>
    <row r="105" spans="1:10" s="8" customFormat="1" ht="10.5" customHeight="1" x14ac:dyDescent="0.2">
      <c r="A105" s="33"/>
      <c r="B105" s="27"/>
      <c r="C105" s="34"/>
      <c r="D105" s="35"/>
      <c r="E105" s="32" t="s">
        <v>312</v>
      </c>
      <c r="F105" s="173"/>
      <c r="G105" s="171"/>
      <c r="H105" s="172"/>
      <c r="I105" s="159"/>
      <c r="J105" s="159"/>
    </row>
    <row r="106" spans="1:10" ht="24" x14ac:dyDescent="0.2">
      <c r="A106" s="33">
        <v>2431</v>
      </c>
      <c r="B106" s="45" t="s">
        <v>394</v>
      </c>
      <c r="C106" s="38">
        <v>3</v>
      </c>
      <c r="D106" s="39">
        <v>1</v>
      </c>
      <c r="E106" s="32" t="s">
        <v>146</v>
      </c>
      <c r="F106" s="173">
        <f t="shared" ref="F106:F111" si="2">G106+H106</f>
        <v>0</v>
      </c>
      <c r="G106" s="175">
        <v>0</v>
      </c>
      <c r="H106" s="175">
        <v>0</v>
      </c>
      <c r="I106" s="148"/>
      <c r="J106" s="148"/>
    </row>
    <row r="107" spans="1:10" x14ac:dyDescent="0.2">
      <c r="A107" s="33">
        <v>2432</v>
      </c>
      <c r="B107" s="45" t="s">
        <v>394</v>
      </c>
      <c r="C107" s="38">
        <v>3</v>
      </c>
      <c r="D107" s="39">
        <v>2</v>
      </c>
      <c r="E107" s="32" t="s">
        <v>147</v>
      </c>
      <c r="F107" s="173">
        <f t="shared" si="2"/>
        <v>110000</v>
      </c>
      <c r="G107" s="175">
        <v>0</v>
      </c>
      <c r="H107" s="176">
        <v>110000</v>
      </c>
      <c r="I107" s="148"/>
      <c r="J107" s="148"/>
    </row>
    <row r="108" spans="1:10" x14ac:dyDescent="0.2">
      <c r="A108" s="33">
        <v>2433</v>
      </c>
      <c r="B108" s="45" t="s">
        <v>394</v>
      </c>
      <c r="C108" s="38">
        <v>3</v>
      </c>
      <c r="D108" s="39">
        <v>3</v>
      </c>
      <c r="E108" s="32" t="s">
        <v>148</v>
      </c>
      <c r="F108" s="173">
        <f t="shared" si="2"/>
        <v>0</v>
      </c>
      <c r="G108" s="175">
        <v>0</v>
      </c>
      <c r="H108" s="175">
        <v>0</v>
      </c>
      <c r="I108" s="148"/>
      <c r="J108" s="148"/>
    </row>
    <row r="109" spans="1:10" x14ac:dyDescent="0.2">
      <c r="A109" s="33">
        <v>2434</v>
      </c>
      <c r="B109" s="45" t="s">
        <v>394</v>
      </c>
      <c r="C109" s="38">
        <v>3</v>
      </c>
      <c r="D109" s="39">
        <v>4</v>
      </c>
      <c r="E109" s="32" t="s">
        <v>149</v>
      </c>
      <c r="F109" s="173">
        <f t="shared" si="2"/>
        <v>0</v>
      </c>
      <c r="G109" s="175">
        <v>0</v>
      </c>
      <c r="H109" s="175">
        <v>0</v>
      </c>
      <c r="I109" s="148"/>
      <c r="J109" s="148"/>
    </row>
    <row r="110" spans="1:10" x14ac:dyDescent="0.2">
      <c r="A110" s="33">
        <v>2435</v>
      </c>
      <c r="B110" s="45" t="s">
        <v>394</v>
      </c>
      <c r="C110" s="38">
        <v>3</v>
      </c>
      <c r="D110" s="39">
        <v>5</v>
      </c>
      <c r="E110" s="32" t="s">
        <v>150</v>
      </c>
      <c r="F110" s="173">
        <f t="shared" si="2"/>
        <v>0</v>
      </c>
      <c r="G110" s="175">
        <v>0</v>
      </c>
      <c r="H110" s="175">
        <v>0</v>
      </c>
      <c r="I110" s="148"/>
      <c r="J110" s="148"/>
    </row>
    <row r="111" spans="1:10" x14ac:dyDescent="0.2">
      <c r="A111" s="33">
        <v>2436</v>
      </c>
      <c r="B111" s="45" t="s">
        <v>394</v>
      </c>
      <c r="C111" s="38">
        <v>3</v>
      </c>
      <c r="D111" s="39">
        <v>6</v>
      </c>
      <c r="E111" s="32" t="s">
        <v>151</v>
      </c>
      <c r="F111" s="173">
        <f t="shared" si="2"/>
        <v>1000</v>
      </c>
      <c r="G111" s="175">
        <v>1000</v>
      </c>
      <c r="H111" s="175">
        <v>0</v>
      </c>
      <c r="I111" s="148"/>
      <c r="J111" s="148"/>
    </row>
    <row r="112" spans="1:10" ht="30" customHeight="1" x14ac:dyDescent="0.2">
      <c r="A112" s="33">
        <v>2440</v>
      </c>
      <c r="B112" s="43" t="s">
        <v>394</v>
      </c>
      <c r="C112" s="34">
        <v>4</v>
      </c>
      <c r="D112" s="35">
        <v>0</v>
      </c>
      <c r="E112" s="36" t="s">
        <v>152</v>
      </c>
      <c r="F112" s="194">
        <f>G112+H112</f>
        <v>0</v>
      </c>
      <c r="G112" s="196">
        <f>G114+G115+G116</f>
        <v>0</v>
      </c>
      <c r="H112" s="196">
        <f>H114+H115+H116</f>
        <v>0</v>
      </c>
      <c r="I112" s="148"/>
      <c r="J112" s="148"/>
    </row>
    <row r="113" spans="1:10" s="8" customFormat="1" ht="10.5" customHeight="1" x14ac:dyDescent="0.2">
      <c r="A113" s="33"/>
      <c r="B113" s="27"/>
      <c r="C113" s="34"/>
      <c r="D113" s="35"/>
      <c r="E113" s="32" t="s">
        <v>312</v>
      </c>
      <c r="F113" s="170"/>
      <c r="G113" s="171"/>
      <c r="H113" s="172"/>
      <c r="I113" s="159"/>
      <c r="J113" s="159"/>
    </row>
    <row r="114" spans="1:10" ht="36" x14ac:dyDescent="0.2">
      <c r="A114" s="33">
        <v>2441</v>
      </c>
      <c r="B114" s="45" t="s">
        <v>394</v>
      </c>
      <c r="C114" s="38">
        <v>4</v>
      </c>
      <c r="D114" s="39">
        <v>1</v>
      </c>
      <c r="E114" s="32" t="s">
        <v>153</v>
      </c>
      <c r="F114" s="173">
        <f>G114+H114</f>
        <v>0</v>
      </c>
      <c r="G114" s="174">
        <v>0</v>
      </c>
      <c r="H114" s="175">
        <v>0</v>
      </c>
      <c r="I114" s="148"/>
      <c r="J114" s="148"/>
    </row>
    <row r="115" spans="1:10" x14ac:dyDescent="0.2">
      <c r="A115" s="33">
        <v>2442</v>
      </c>
      <c r="B115" s="45" t="s">
        <v>394</v>
      </c>
      <c r="C115" s="38">
        <v>4</v>
      </c>
      <c r="D115" s="39">
        <v>2</v>
      </c>
      <c r="E115" s="32" t="s">
        <v>154</v>
      </c>
      <c r="F115" s="173">
        <f>G115+H115</f>
        <v>0</v>
      </c>
      <c r="G115" s="174">
        <v>0</v>
      </c>
      <c r="H115" s="175">
        <v>0</v>
      </c>
      <c r="I115" s="148"/>
      <c r="J115" s="148"/>
    </row>
    <row r="116" spans="1:10" x14ac:dyDescent="0.2">
      <c r="A116" s="33">
        <v>2443</v>
      </c>
      <c r="B116" s="45" t="s">
        <v>394</v>
      </c>
      <c r="C116" s="38">
        <v>4</v>
      </c>
      <c r="D116" s="39">
        <v>3</v>
      </c>
      <c r="E116" s="32" t="s">
        <v>155</v>
      </c>
      <c r="F116" s="173">
        <f>G116+H116</f>
        <v>0</v>
      </c>
      <c r="G116" s="174">
        <v>0</v>
      </c>
      <c r="H116" s="175">
        <v>0</v>
      </c>
      <c r="I116" s="148"/>
      <c r="J116" s="148"/>
    </row>
    <row r="117" spans="1:10" x14ac:dyDescent="0.2">
      <c r="A117" s="33">
        <v>2450</v>
      </c>
      <c r="B117" s="43" t="s">
        <v>394</v>
      </c>
      <c r="C117" s="34">
        <v>5</v>
      </c>
      <c r="D117" s="35">
        <v>0</v>
      </c>
      <c r="E117" s="36" t="s">
        <v>156</v>
      </c>
      <c r="F117" s="207">
        <f>G117+H117</f>
        <v>2279500</v>
      </c>
      <c r="G117" s="207">
        <f>G119+G120+G121+G122+G123</f>
        <v>65000</v>
      </c>
      <c r="H117" s="207">
        <f>H119+H120+H121+H122+H123</f>
        <v>2214500</v>
      </c>
      <c r="I117" s="148"/>
      <c r="J117" s="148"/>
    </row>
    <row r="118" spans="1:10" s="8" customFormat="1" ht="10.5" customHeight="1" x14ac:dyDescent="0.2">
      <c r="A118" s="33"/>
      <c r="B118" s="27"/>
      <c r="C118" s="34"/>
      <c r="D118" s="35"/>
      <c r="E118" s="32" t="s">
        <v>312</v>
      </c>
      <c r="F118" s="145"/>
      <c r="G118" s="146"/>
      <c r="H118" s="160"/>
      <c r="I118" s="159"/>
      <c r="J118" s="159"/>
    </row>
    <row r="119" spans="1:10" x14ac:dyDescent="0.2">
      <c r="A119" s="33">
        <v>2451</v>
      </c>
      <c r="B119" s="45" t="s">
        <v>394</v>
      </c>
      <c r="C119" s="38">
        <v>5</v>
      </c>
      <c r="D119" s="39">
        <v>1</v>
      </c>
      <c r="E119" s="32" t="s">
        <v>157</v>
      </c>
      <c r="F119" s="208">
        <f t="shared" ref="F119:F124" si="3">G119+H119</f>
        <v>2279500</v>
      </c>
      <c r="G119" s="143">
        <v>65000</v>
      </c>
      <c r="H119" s="205">
        <v>2214500</v>
      </c>
      <c r="I119" s="148"/>
      <c r="J119" s="148"/>
    </row>
    <row r="120" spans="1:10" x14ac:dyDescent="0.2">
      <c r="A120" s="33">
        <v>2452</v>
      </c>
      <c r="B120" s="45" t="s">
        <v>394</v>
      </c>
      <c r="C120" s="38">
        <v>5</v>
      </c>
      <c r="D120" s="39">
        <v>2</v>
      </c>
      <c r="E120" s="32" t="s">
        <v>158</v>
      </c>
      <c r="F120" s="173">
        <f t="shared" si="3"/>
        <v>0</v>
      </c>
      <c r="G120" s="174">
        <v>0</v>
      </c>
      <c r="H120" s="175">
        <v>0</v>
      </c>
      <c r="I120" s="148"/>
      <c r="J120" s="148"/>
    </row>
    <row r="121" spans="1:10" x14ac:dyDescent="0.2">
      <c r="A121" s="33">
        <v>2453</v>
      </c>
      <c r="B121" s="45" t="s">
        <v>394</v>
      </c>
      <c r="C121" s="38">
        <v>5</v>
      </c>
      <c r="D121" s="39">
        <v>3</v>
      </c>
      <c r="E121" s="32" t="s">
        <v>159</v>
      </c>
      <c r="F121" s="173">
        <f t="shared" si="3"/>
        <v>0</v>
      </c>
      <c r="G121" s="174">
        <v>0</v>
      </c>
      <c r="H121" s="175">
        <v>0</v>
      </c>
      <c r="I121" s="148"/>
      <c r="J121" s="148"/>
    </row>
    <row r="122" spans="1:10" x14ac:dyDescent="0.2">
      <c r="A122" s="33">
        <v>2454</v>
      </c>
      <c r="B122" s="45" t="s">
        <v>394</v>
      </c>
      <c r="C122" s="38">
        <v>5</v>
      </c>
      <c r="D122" s="39">
        <v>4</v>
      </c>
      <c r="E122" s="32" t="s">
        <v>160</v>
      </c>
      <c r="F122" s="173">
        <f t="shared" si="3"/>
        <v>0</v>
      </c>
      <c r="G122" s="174">
        <v>0</v>
      </c>
      <c r="H122" s="175">
        <v>0</v>
      </c>
      <c r="I122" s="148"/>
      <c r="J122" s="148"/>
    </row>
    <row r="123" spans="1:10" x14ac:dyDescent="0.2">
      <c r="A123" s="33">
        <v>2455</v>
      </c>
      <c r="B123" s="45" t="s">
        <v>394</v>
      </c>
      <c r="C123" s="38">
        <v>5</v>
      </c>
      <c r="D123" s="39">
        <v>5</v>
      </c>
      <c r="E123" s="32" t="s">
        <v>161</v>
      </c>
      <c r="F123" s="173">
        <f t="shared" si="3"/>
        <v>0</v>
      </c>
      <c r="G123" s="174">
        <v>0</v>
      </c>
      <c r="H123" s="175">
        <v>0</v>
      </c>
      <c r="I123" s="148"/>
      <c r="J123" s="148"/>
    </row>
    <row r="124" spans="1:10" x14ac:dyDescent="0.2">
      <c r="A124" s="33">
        <v>2460</v>
      </c>
      <c r="B124" s="43" t="s">
        <v>394</v>
      </c>
      <c r="C124" s="34">
        <v>6</v>
      </c>
      <c r="D124" s="35">
        <v>0</v>
      </c>
      <c r="E124" s="36" t="s">
        <v>162</v>
      </c>
      <c r="F124" s="194">
        <f t="shared" si="3"/>
        <v>0</v>
      </c>
      <c r="G124" s="196">
        <f>G126</f>
        <v>0</v>
      </c>
      <c r="H124" s="196">
        <f>H126</f>
        <v>0</v>
      </c>
      <c r="I124" s="148"/>
      <c r="J124" s="148"/>
    </row>
    <row r="125" spans="1:10" s="8" customFormat="1" ht="10.5" customHeight="1" x14ac:dyDescent="0.2">
      <c r="A125" s="33"/>
      <c r="B125" s="27"/>
      <c r="C125" s="34"/>
      <c r="D125" s="35"/>
      <c r="E125" s="32" t="s">
        <v>312</v>
      </c>
      <c r="F125" s="170"/>
      <c r="G125" s="171"/>
      <c r="H125" s="172"/>
      <c r="I125" s="159"/>
      <c r="J125" s="159"/>
    </row>
    <row r="126" spans="1:10" x14ac:dyDescent="0.2">
      <c r="A126" s="33">
        <v>2461</v>
      </c>
      <c r="B126" s="45" t="s">
        <v>394</v>
      </c>
      <c r="C126" s="38">
        <v>6</v>
      </c>
      <c r="D126" s="39">
        <v>1</v>
      </c>
      <c r="E126" s="32" t="s">
        <v>163</v>
      </c>
      <c r="F126" s="173">
        <f t="shared" ref="F126:F133" si="4">G126+H126</f>
        <v>0</v>
      </c>
      <c r="G126" s="174">
        <v>0</v>
      </c>
      <c r="H126" s="175">
        <v>0</v>
      </c>
      <c r="I126" s="148"/>
      <c r="J126" s="148"/>
    </row>
    <row r="127" spans="1:10" ht="18.75" customHeight="1" x14ac:dyDescent="0.2">
      <c r="A127" s="33">
        <v>2470</v>
      </c>
      <c r="B127" s="43" t="s">
        <v>394</v>
      </c>
      <c r="C127" s="34">
        <v>7</v>
      </c>
      <c r="D127" s="35">
        <v>0</v>
      </c>
      <c r="E127" s="36" t="s">
        <v>164</v>
      </c>
      <c r="F127" s="194">
        <f t="shared" si="4"/>
        <v>0</v>
      </c>
      <c r="G127" s="196">
        <f>G129+G130+G131+G132</f>
        <v>0</v>
      </c>
      <c r="H127" s="196">
        <f>H129+H130+H131+H132</f>
        <v>0</v>
      </c>
      <c r="I127" s="148"/>
      <c r="J127" s="148"/>
    </row>
    <row r="128" spans="1:10" s="8" customFormat="1" ht="10.5" customHeight="1" x14ac:dyDescent="0.2">
      <c r="A128" s="33"/>
      <c r="B128" s="27"/>
      <c r="C128" s="34"/>
      <c r="D128" s="35"/>
      <c r="E128" s="32" t="s">
        <v>312</v>
      </c>
      <c r="F128" s="173">
        <f t="shared" si="4"/>
        <v>0</v>
      </c>
      <c r="G128" s="171"/>
      <c r="H128" s="172"/>
      <c r="I128" s="159"/>
      <c r="J128" s="159"/>
    </row>
    <row r="129" spans="1:10" ht="25.5" customHeight="1" x14ac:dyDescent="0.2">
      <c r="A129" s="33">
        <v>2471</v>
      </c>
      <c r="B129" s="45" t="s">
        <v>394</v>
      </c>
      <c r="C129" s="38">
        <v>7</v>
      </c>
      <c r="D129" s="39">
        <v>1</v>
      </c>
      <c r="E129" s="32" t="s">
        <v>165</v>
      </c>
      <c r="F129" s="173">
        <f t="shared" si="4"/>
        <v>0</v>
      </c>
      <c r="G129" s="174">
        <v>0</v>
      </c>
      <c r="H129" s="175">
        <v>0</v>
      </c>
      <c r="I129" s="148"/>
      <c r="J129" s="148"/>
    </row>
    <row r="130" spans="1:10" ht="24" x14ac:dyDescent="0.2">
      <c r="A130" s="33">
        <v>2472</v>
      </c>
      <c r="B130" s="45" t="s">
        <v>394</v>
      </c>
      <c r="C130" s="38">
        <v>7</v>
      </c>
      <c r="D130" s="39">
        <v>2</v>
      </c>
      <c r="E130" s="32" t="s">
        <v>166</v>
      </c>
      <c r="F130" s="173">
        <f t="shared" si="4"/>
        <v>0</v>
      </c>
      <c r="G130" s="174">
        <v>0</v>
      </c>
      <c r="H130" s="175">
        <v>0</v>
      </c>
      <c r="I130" s="148"/>
      <c r="J130" s="148"/>
    </row>
    <row r="131" spans="1:10" x14ac:dyDescent="0.2">
      <c r="A131" s="33">
        <v>2473</v>
      </c>
      <c r="B131" s="45" t="s">
        <v>394</v>
      </c>
      <c r="C131" s="38">
        <v>7</v>
      </c>
      <c r="D131" s="39">
        <v>3</v>
      </c>
      <c r="E131" s="32" t="s">
        <v>167</v>
      </c>
      <c r="F131" s="173">
        <f t="shared" si="4"/>
        <v>0</v>
      </c>
      <c r="G131" s="174">
        <v>0</v>
      </c>
      <c r="H131" s="175">
        <v>0</v>
      </c>
      <c r="I131" s="148"/>
      <c r="J131" s="148"/>
    </row>
    <row r="132" spans="1:10" ht="24" x14ac:dyDescent="0.2">
      <c r="A132" s="33">
        <v>2474</v>
      </c>
      <c r="B132" s="45" t="s">
        <v>394</v>
      </c>
      <c r="C132" s="38">
        <v>7</v>
      </c>
      <c r="D132" s="39">
        <v>4</v>
      </c>
      <c r="E132" s="32" t="s">
        <v>168</v>
      </c>
      <c r="F132" s="173">
        <f t="shared" si="4"/>
        <v>0</v>
      </c>
      <c r="G132" s="174">
        <v>0</v>
      </c>
      <c r="H132" s="175">
        <v>0</v>
      </c>
      <c r="I132" s="148"/>
      <c r="J132" s="148"/>
    </row>
    <row r="133" spans="1:10" ht="46.5" customHeight="1" x14ac:dyDescent="0.2">
      <c r="A133" s="33">
        <v>2480</v>
      </c>
      <c r="B133" s="43" t="s">
        <v>394</v>
      </c>
      <c r="C133" s="34">
        <v>8</v>
      </c>
      <c r="D133" s="35">
        <v>0</v>
      </c>
      <c r="E133" s="36" t="s">
        <v>169</v>
      </c>
      <c r="F133" s="194">
        <f t="shared" si="4"/>
        <v>0</v>
      </c>
      <c r="G133" s="196">
        <f>G135+G136+G137+G138+G139+G140+G141</f>
        <v>0</v>
      </c>
      <c r="H133" s="196">
        <f>H135+H136+H137+H138+H139+H140+H141</f>
        <v>0</v>
      </c>
      <c r="I133" s="148"/>
      <c r="J133" s="148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3"/>
      <c r="G134" s="171"/>
      <c r="H134" s="172"/>
      <c r="I134" s="159"/>
      <c r="J134" s="159"/>
    </row>
    <row r="135" spans="1:10" ht="39" customHeight="1" x14ac:dyDescent="0.2">
      <c r="A135" s="33">
        <v>2481</v>
      </c>
      <c r="B135" s="45" t="s">
        <v>394</v>
      </c>
      <c r="C135" s="38">
        <v>8</v>
      </c>
      <c r="D135" s="39">
        <v>1</v>
      </c>
      <c r="E135" s="32" t="s">
        <v>170</v>
      </c>
      <c r="F135" s="173">
        <f t="shared" ref="F135:F141" si="5">G135+H135</f>
        <v>0</v>
      </c>
      <c r="G135" s="174">
        <v>0</v>
      </c>
      <c r="H135" s="175">
        <v>0</v>
      </c>
      <c r="I135" s="148"/>
      <c r="J135" s="148"/>
    </row>
    <row r="136" spans="1:10" ht="48" x14ac:dyDescent="0.2">
      <c r="A136" s="33">
        <v>2482</v>
      </c>
      <c r="B136" s="45" t="s">
        <v>394</v>
      </c>
      <c r="C136" s="38">
        <v>8</v>
      </c>
      <c r="D136" s="39">
        <v>2</v>
      </c>
      <c r="E136" s="32" t="s">
        <v>171</v>
      </c>
      <c r="F136" s="173">
        <f t="shared" si="5"/>
        <v>0</v>
      </c>
      <c r="G136" s="174">
        <v>0</v>
      </c>
      <c r="H136" s="175">
        <v>0</v>
      </c>
      <c r="I136" s="148"/>
      <c r="J136" s="148"/>
    </row>
    <row r="137" spans="1:10" ht="25.5" customHeight="1" x14ac:dyDescent="0.2">
      <c r="A137" s="33">
        <v>2483</v>
      </c>
      <c r="B137" s="45" t="s">
        <v>394</v>
      </c>
      <c r="C137" s="38">
        <v>8</v>
      </c>
      <c r="D137" s="39">
        <v>3</v>
      </c>
      <c r="E137" s="32" t="s">
        <v>172</v>
      </c>
      <c r="F137" s="173">
        <f t="shared" si="5"/>
        <v>0</v>
      </c>
      <c r="G137" s="174">
        <v>0</v>
      </c>
      <c r="H137" s="175">
        <v>0</v>
      </c>
      <c r="I137" s="148"/>
      <c r="J137" s="148"/>
    </row>
    <row r="138" spans="1:10" ht="37.5" customHeight="1" x14ac:dyDescent="0.2">
      <c r="A138" s="33">
        <v>2484</v>
      </c>
      <c r="B138" s="45" t="s">
        <v>394</v>
      </c>
      <c r="C138" s="38">
        <v>8</v>
      </c>
      <c r="D138" s="39">
        <v>4</v>
      </c>
      <c r="E138" s="32" t="s">
        <v>173</v>
      </c>
      <c r="F138" s="173">
        <f t="shared" si="5"/>
        <v>0</v>
      </c>
      <c r="G138" s="174">
        <v>0</v>
      </c>
      <c r="H138" s="175">
        <v>0</v>
      </c>
      <c r="I138" s="148"/>
      <c r="J138" s="148"/>
    </row>
    <row r="139" spans="1:10" ht="24" x14ac:dyDescent="0.2">
      <c r="A139" s="33">
        <v>2485</v>
      </c>
      <c r="B139" s="45" t="s">
        <v>394</v>
      </c>
      <c r="C139" s="38">
        <v>8</v>
      </c>
      <c r="D139" s="39">
        <v>5</v>
      </c>
      <c r="E139" s="32" t="s">
        <v>174</v>
      </c>
      <c r="F139" s="173">
        <f t="shared" si="5"/>
        <v>0</v>
      </c>
      <c r="G139" s="174">
        <v>0</v>
      </c>
      <c r="H139" s="175">
        <v>0</v>
      </c>
      <c r="I139" s="148"/>
      <c r="J139" s="148"/>
    </row>
    <row r="140" spans="1:10" ht="24" x14ac:dyDescent="0.2">
      <c r="A140" s="33">
        <v>2486</v>
      </c>
      <c r="B140" s="45" t="s">
        <v>394</v>
      </c>
      <c r="C140" s="38">
        <v>8</v>
      </c>
      <c r="D140" s="39">
        <v>6</v>
      </c>
      <c r="E140" s="32" t="s">
        <v>175</v>
      </c>
      <c r="F140" s="173">
        <f t="shared" si="5"/>
        <v>0</v>
      </c>
      <c r="G140" s="174">
        <v>0</v>
      </c>
      <c r="H140" s="175">
        <v>0</v>
      </c>
      <c r="I140" s="148"/>
      <c r="J140" s="148"/>
    </row>
    <row r="141" spans="1:10" ht="36" x14ac:dyDescent="0.2">
      <c r="A141" s="33">
        <v>2487</v>
      </c>
      <c r="B141" s="45" t="s">
        <v>394</v>
      </c>
      <c r="C141" s="38">
        <v>8</v>
      </c>
      <c r="D141" s="39">
        <v>7</v>
      </c>
      <c r="E141" s="32" t="s">
        <v>176</v>
      </c>
      <c r="F141" s="173">
        <f t="shared" si="5"/>
        <v>0</v>
      </c>
      <c r="G141" s="174">
        <v>0</v>
      </c>
      <c r="H141" s="175">
        <v>0</v>
      </c>
      <c r="I141" s="148"/>
      <c r="J141" s="148"/>
    </row>
    <row r="142" spans="1:10" ht="24" x14ac:dyDescent="0.2">
      <c r="A142" s="33">
        <v>2490</v>
      </c>
      <c r="B142" s="43" t="s">
        <v>394</v>
      </c>
      <c r="C142" s="34">
        <v>9</v>
      </c>
      <c r="D142" s="35">
        <v>0</v>
      </c>
      <c r="E142" s="36" t="s">
        <v>177</v>
      </c>
      <c r="F142" s="194">
        <f>F144</f>
        <v>0</v>
      </c>
      <c r="G142" s="195">
        <f>G144</f>
        <v>0</v>
      </c>
      <c r="H142" s="196" t="s">
        <v>107</v>
      </c>
      <c r="I142" s="148"/>
      <c r="J142" s="148"/>
    </row>
    <row r="143" spans="1:10" s="8" customFormat="1" ht="10.5" customHeight="1" x14ac:dyDescent="0.2">
      <c r="A143" s="33"/>
      <c r="B143" s="27"/>
      <c r="C143" s="34"/>
      <c r="D143" s="35"/>
      <c r="E143" s="32" t="s">
        <v>312</v>
      </c>
      <c r="F143" s="145"/>
      <c r="G143" s="146"/>
      <c r="H143" s="160"/>
      <c r="I143" s="159"/>
      <c r="J143" s="159"/>
    </row>
    <row r="144" spans="1:10" ht="24" x14ac:dyDescent="0.2">
      <c r="A144" s="33">
        <v>2491</v>
      </c>
      <c r="B144" s="45" t="s">
        <v>394</v>
      </c>
      <c r="C144" s="38">
        <v>9</v>
      </c>
      <c r="D144" s="39">
        <v>1</v>
      </c>
      <c r="E144" s="32" t="s">
        <v>177</v>
      </c>
      <c r="F144" s="173">
        <v>0</v>
      </c>
      <c r="G144" s="174">
        <v>0</v>
      </c>
      <c r="H144" s="144" t="s">
        <v>107</v>
      </c>
      <c r="I144" s="148"/>
      <c r="J144" s="148"/>
    </row>
    <row r="145" spans="1:11" s="11" customFormat="1" ht="51.75" customHeight="1" x14ac:dyDescent="0.2">
      <c r="A145" s="42">
        <v>2500</v>
      </c>
      <c r="B145" s="43" t="s">
        <v>396</v>
      </c>
      <c r="C145" s="34">
        <v>0</v>
      </c>
      <c r="D145" s="35">
        <v>0</v>
      </c>
      <c r="E145" s="44" t="s">
        <v>447</v>
      </c>
      <c r="F145" s="216">
        <f>G145+H145</f>
        <v>917663.2</v>
      </c>
      <c r="G145" s="186">
        <f>G147+G153+G156+G159+G162</f>
        <v>659663.19999999995</v>
      </c>
      <c r="H145" s="186">
        <f>H147+H150+H153+H156+H159+H162</f>
        <v>258000</v>
      </c>
      <c r="I145" s="158"/>
      <c r="J145" s="214"/>
      <c r="K145" s="215"/>
    </row>
    <row r="146" spans="1:11" ht="11.25" customHeight="1" x14ac:dyDescent="0.2">
      <c r="A146" s="31"/>
      <c r="B146" s="27"/>
      <c r="C146" s="28"/>
      <c r="D146" s="29"/>
      <c r="E146" s="32" t="s">
        <v>311</v>
      </c>
      <c r="F146" s="139"/>
      <c r="G146" s="140"/>
      <c r="H146" s="141"/>
      <c r="I146" s="148"/>
      <c r="J146" s="148"/>
    </row>
    <row r="147" spans="1:11" x14ac:dyDescent="0.2">
      <c r="A147" s="33">
        <v>2510</v>
      </c>
      <c r="B147" s="43" t="s">
        <v>396</v>
      </c>
      <c r="C147" s="34">
        <v>1</v>
      </c>
      <c r="D147" s="35">
        <v>0</v>
      </c>
      <c r="E147" s="36" t="s">
        <v>178</v>
      </c>
      <c r="F147" s="198">
        <f>G147+H147</f>
        <v>839163.2</v>
      </c>
      <c r="G147" s="199">
        <f>G149</f>
        <v>591163.19999999995</v>
      </c>
      <c r="H147" s="197">
        <f>H149</f>
        <v>248000</v>
      </c>
      <c r="I147" s="148"/>
      <c r="J147" s="148"/>
    </row>
    <row r="148" spans="1:11" s="8" customFormat="1" ht="10.5" customHeight="1" x14ac:dyDescent="0.2">
      <c r="A148" s="33"/>
      <c r="B148" s="27"/>
      <c r="C148" s="34"/>
      <c r="D148" s="35"/>
      <c r="E148" s="32" t="s">
        <v>312</v>
      </c>
      <c r="F148" s="145"/>
      <c r="G148" s="146"/>
      <c r="H148" s="160"/>
      <c r="I148" s="159"/>
      <c r="J148" s="159"/>
    </row>
    <row r="149" spans="1:11" x14ac:dyDescent="0.2">
      <c r="A149" s="33">
        <v>2511</v>
      </c>
      <c r="B149" s="45" t="s">
        <v>396</v>
      </c>
      <c r="C149" s="38">
        <v>1</v>
      </c>
      <c r="D149" s="39">
        <v>1</v>
      </c>
      <c r="E149" s="32" t="s">
        <v>178</v>
      </c>
      <c r="F149" s="147">
        <f>G149+H149</f>
        <v>839163.2</v>
      </c>
      <c r="G149" s="143">
        <v>591163.19999999995</v>
      </c>
      <c r="H149" s="144">
        <v>248000</v>
      </c>
      <c r="I149" s="148"/>
      <c r="J149" s="148"/>
    </row>
    <row r="150" spans="1:11" ht="30" customHeight="1" x14ac:dyDescent="0.2">
      <c r="A150" s="33">
        <v>2520</v>
      </c>
      <c r="B150" s="43" t="s">
        <v>396</v>
      </c>
      <c r="C150" s="34">
        <v>2</v>
      </c>
      <c r="D150" s="35">
        <v>0</v>
      </c>
      <c r="E150" s="84" t="s">
        <v>182</v>
      </c>
      <c r="F150" s="194">
        <f>H150</f>
        <v>0</v>
      </c>
      <c r="G150" s="195" t="s">
        <v>107</v>
      </c>
      <c r="H150" s="194">
        <f>H152</f>
        <v>0</v>
      </c>
      <c r="I150" s="148"/>
      <c r="J150" s="148"/>
    </row>
    <row r="151" spans="1:11" s="8" customFormat="1" ht="10.5" customHeight="1" x14ac:dyDescent="0.2">
      <c r="A151" s="33"/>
      <c r="B151" s="27"/>
      <c r="C151" s="34"/>
      <c r="D151" s="35"/>
      <c r="E151" s="32" t="s">
        <v>312</v>
      </c>
      <c r="F151" s="170"/>
      <c r="G151" s="171"/>
      <c r="H151" s="172"/>
      <c r="I151" s="159"/>
      <c r="J151" s="159"/>
    </row>
    <row r="152" spans="1:11" ht="16.5" customHeight="1" x14ac:dyDescent="0.2">
      <c r="A152" s="33">
        <v>2521</v>
      </c>
      <c r="B152" s="45" t="s">
        <v>396</v>
      </c>
      <c r="C152" s="38">
        <v>2</v>
      </c>
      <c r="D152" s="39">
        <v>1</v>
      </c>
      <c r="E152" s="32" t="s">
        <v>182</v>
      </c>
      <c r="F152" s="173">
        <f>H152</f>
        <v>0</v>
      </c>
      <c r="G152" s="174" t="s">
        <v>107</v>
      </c>
      <c r="H152" s="173">
        <v>0</v>
      </c>
      <c r="I152" s="148"/>
      <c r="J152" s="148"/>
    </row>
    <row r="153" spans="1:11" ht="27.75" customHeight="1" x14ac:dyDescent="0.2">
      <c r="A153" s="33">
        <v>2530</v>
      </c>
      <c r="B153" s="43" t="s">
        <v>396</v>
      </c>
      <c r="C153" s="34">
        <v>3</v>
      </c>
      <c r="D153" s="35">
        <v>0</v>
      </c>
      <c r="E153" s="36" t="s">
        <v>181</v>
      </c>
      <c r="F153" s="194">
        <f>G153+H153</f>
        <v>0</v>
      </c>
      <c r="G153" s="195">
        <f>G155</f>
        <v>0</v>
      </c>
      <c r="H153" s="196">
        <f>H155</f>
        <v>0</v>
      </c>
      <c r="I153" s="148"/>
      <c r="J153" s="148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70"/>
      <c r="G154" s="171"/>
      <c r="H154" s="172"/>
      <c r="I154" s="159"/>
      <c r="J154" s="159"/>
    </row>
    <row r="155" spans="1:11" ht="18" customHeight="1" x14ac:dyDescent="0.2">
      <c r="A155" s="33">
        <v>2531</v>
      </c>
      <c r="B155" s="45" t="s">
        <v>396</v>
      </c>
      <c r="C155" s="38">
        <v>3</v>
      </c>
      <c r="D155" s="39">
        <v>1</v>
      </c>
      <c r="E155" s="32" t="s">
        <v>181</v>
      </c>
      <c r="F155" s="173">
        <f>G155+H155</f>
        <v>0</v>
      </c>
      <c r="G155" s="174">
        <v>0</v>
      </c>
      <c r="H155" s="175">
        <v>0</v>
      </c>
      <c r="I155" s="148"/>
      <c r="J155" s="148"/>
    </row>
    <row r="156" spans="1:11" ht="18" customHeight="1" x14ac:dyDescent="0.2">
      <c r="A156" s="33">
        <v>2540</v>
      </c>
      <c r="B156" s="43" t="s">
        <v>396</v>
      </c>
      <c r="C156" s="34">
        <v>4</v>
      </c>
      <c r="D156" s="35">
        <v>0</v>
      </c>
      <c r="E156" s="36" t="s">
        <v>179</v>
      </c>
      <c r="F156" s="198">
        <f>G156+H156</f>
        <v>20000</v>
      </c>
      <c r="G156" s="199">
        <f>G158</f>
        <v>20000</v>
      </c>
      <c r="H156" s="196">
        <f>H158</f>
        <v>0</v>
      </c>
      <c r="I156" s="148"/>
      <c r="J156" s="148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45"/>
      <c r="G157" s="146"/>
      <c r="H157" s="172"/>
      <c r="I157" s="159"/>
      <c r="J157" s="159"/>
    </row>
    <row r="158" spans="1:11" ht="17.25" customHeight="1" x14ac:dyDescent="0.2">
      <c r="A158" s="33">
        <v>2541</v>
      </c>
      <c r="B158" s="45" t="s">
        <v>396</v>
      </c>
      <c r="C158" s="38">
        <v>4</v>
      </c>
      <c r="D158" s="39">
        <v>1</v>
      </c>
      <c r="E158" s="32" t="s">
        <v>180</v>
      </c>
      <c r="F158" s="147">
        <f>G158+H158</f>
        <v>20000</v>
      </c>
      <c r="G158" s="143">
        <v>20000</v>
      </c>
      <c r="H158" s="175">
        <v>0</v>
      </c>
      <c r="I158" s="148"/>
      <c r="J158" s="148"/>
    </row>
    <row r="159" spans="1:11" ht="38.25" customHeight="1" x14ac:dyDescent="0.2">
      <c r="A159" s="33">
        <v>2550</v>
      </c>
      <c r="B159" s="43" t="s">
        <v>396</v>
      </c>
      <c r="C159" s="34">
        <v>5</v>
      </c>
      <c r="D159" s="35">
        <v>0</v>
      </c>
      <c r="E159" s="36" t="s">
        <v>183</v>
      </c>
      <c r="F159" s="194">
        <f>G159+H159</f>
        <v>0</v>
      </c>
      <c r="G159" s="195">
        <f>G161</f>
        <v>0</v>
      </c>
      <c r="H159" s="196">
        <f>H161</f>
        <v>0</v>
      </c>
      <c r="I159" s="148"/>
      <c r="J159" s="148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70"/>
      <c r="G160" s="171"/>
      <c r="H160" s="172"/>
      <c r="I160" s="159"/>
      <c r="J160" s="159"/>
    </row>
    <row r="161" spans="1:10" ht="25.5" customHeight="1" x14ac:dyDescent="0.2">
      <c r="A161" s="33">
        <v>2551</v>
      </c>
      <c r="B161" s="45" t="s">
        <v>396</v>
      </c>
      <c r="C161" s="38">
        <v>5</v>
      </c>
      <c r="D161" s="39">
        <v>1</v>
      </c>
      <c r="E161" s="32" t="s">
        <v>183</v>
      </c>
      <c r="F161" s="173">
        <f>G161+H161</f>
        <v>0</v>
      </c>
      <c r="G161" s="174">
        <v>0</v>
      </c>
      <c r="H161" s="175">
        <v>0</v>
      </c>
      <c r="I161" s="148"/>
      <c r="J161" s="148"/>
    </row>
    <row r="162" spans="1:10" ht="28.5" customHeight="1" x14ac:dyDescent="0.2">
      <c r="A162" s="33">
        <v>2560</v>
      </c>
      <c r="B162" s="43" t="s">
        <v>396</v>
      </c>
      <c r="C162" s="34">
        <v>6</v>
      </c>
      <c r="D162" s="35">
        <v>0</v>
      </c>
      <c r="E162" s="36" t="s">
        <v>184</v>
      </c>
      <c r="F162" s="198">
        <f>G162+H162</f>
        <v>58500</v>
      </c>
      <c r="G162" s="199">
        <f>G164</f>
        <v>48500</v>
      </c>
      <c r="H162" s="196">
        <f>H164</f>
        <v>10000</v>
      </c>
      <c r="I162" s="148"/>
      <c r="J162" s="148"/>
    </row>
    <row r="163" spans="1:10" s="8" customFormat="1" ht="22.5" customHeight="1" x14ac:dyDescent="0.2">
      <c r="A163" s="33"/>
      <c r="B163" s="27"/>
      <c r="C163" s="34"/>
      <c r="D163" s="35"/>
      <c r="E163" s="32" t="s">
        <v>312</v>
      </c>
      <c r="F163" s="145"/>
      <c r="G163" s="146"/>
      <c r="H163" s="160"/>
      <c r="I163" s="159"/>
      <c r="J163" s="159"/>
    </row>
    <row r="164" spans="1:10" ht="28.5" customHeight="1" x14ac:dyDescent="0.2">
      <c r="A164" s="33">
        <v>2561</v>
      </c>
      <c r="B164" s="45" t="s">
        <v>396</v>
      </c>
      <c r="C164" s="38">
        <v>6</v>
      </c>
      <c r="D164" s="39">
        <v>1</v>
      </c>
      <c r="E164" s="32" t="s">
        <v>184</v>
      </c>
      <c r="F164" s="147">
        <f>G164+H164</f>
        <v>58500</v>
      </c>
      <c r="G164" s="143">
        <v>48500</v>
      </c>
      <c r="H164" s="144">
        <v>10000</v>
      </c>
      <c r="I164" s="148"/>
      <c r="J164" s="148"/>
    </row>
    <row r="165" spans="1:10" s="11" customFormat="1" ht="44.25" customHeight="1" x14ac:dyDescent="0.2">
      <c r="A165" s="42">
        <v>2600</v>
      </c>
      <c r="B165" s="43" t="s">
        <v>397</v>
      </c>
      <c r="C165" s="34">
        <v>0</v>
      </c>
      <c r="D165" s="35">
        <v>0</v>
      </c>
      <c r="E165" s="44" t="s">
        <v>502</v>
      </c>
      <c r="F165" s="189">
        <f>G165+H165</f>
        <v>1664169.2</v>
      </c>
      <c r="G165" s="187">
        <f>G167+G170+G173+G176+G179+G182</f>
        <v>624169.19999999995</v>
      </c>
      <c r="H165" s="186">
        <f>H167+H170+H173+H176+H179+H182</f>
        <v>1040000</v>
      </c>
      <c r="I165" s="158"/>
      <c r="J165" s="158"/>
    </row>
    <row r="166" spans="1:10" ht="11.25" customHeight="1" x14ac:dyDescent="0.2">
      <c r="A166" s="31"/>
      <c r="B166" s="27"/>
      <c r="C166" s="28"/>
      <c r="D166" s="29"/>
      <c r="E166" s="32" t="s">
        <v>311</v>
      </c>
      <c r="F166" s="139"/>
      <c r="G166" s="140"/>
      <c r="H166" s="141"/>
      <c r="I166" s="148"/>
      <c r="J166" s="148"/>
    </row>
    <row r="167" spans="1:10" x14ac:dyDescent="0.2">
      <c r="A167" s="33">
        <v>2610</v>
      </c>
      <c r="B167" s="43" t="s">
        <v>397</v>
      </c>
      <c r="C167" s="34">
        <v>1</v>
      </c>
      <c r="D167" s="35">
        <v>0</v>
      </c>
      <c r="E167" s="36" t="s">
        <v>185</v>
      </c>
      <c r="F167" s="194">
        <f>G167+H167</f>
        <v>0</v>
      </c>
      <c r="G167" s="196">
        <f>G169</f>
        <v>0</v>
      </c>
      <c r="H167" s="196">
        <f>H169</f>
        <v>0</v>
      </c>
      <c r="I167" s="148"/>
      <c r="J167" s="148"/>
    </row>
    <row r="168" spans="1:10" s="8" customFormat="1" ht="10.5" customHeight="1" x14ac:dyDescent="0.2">
      <c r="A168" s="33"/>
      <c r="B168" s="27"/>
      <c r="C168" s="34"/>
      <c r="D168" s="35"/>
      <c r="E168" s="32" t="s">
        <v>312</v>
      </c>
      <c r="F168" s="173"/>
      <c r="G168" s="172"/>
      <c r="H168" s="172"/>
      <c r="I168" s="159"/>
      <c r="J168" s="159"/>
    </row>
    <row r="169" spans="1:10" x14ac:dyDescent="0.2">
      <c r="A169" s="33">
        <v>2611</v>
      </c>
      <c r="B169" s="45" t="s">
        <v>397</v>
      </c>
      <c r="C169" s="38">
        <v>1</v>
      </c>
      <c r="D169" s="39">
        <v>1</v>
      </c>
      <c r="E169" s="32" t="s">
        <v>186</v>
      </c>
      <c r="F169" s="173">
        <f t="shared" ref="F169:F175" si="6">G169+H169</f>
        <v>0</v>
      </c>
      <c r="G169" s="175">
        <v>0</v>
      </c>
      <c r="H169" s="175">
        <v>0</v>
      </c>
      <c r="I169" s="148"/>
      <c r="J169" s="148"/>
    </row>
    <row r="170" spans="1:10" x14ac:dyDescent="0.2">
      <c r="A170" s="33">
        <v>2620</v>
      </c>
      <c r="B170" s="43" t="s">
        <v>397</v>
      </c>
      <c r="C170" s="34">
        <v>2</v>
      </c>
      <c r="D170" s="35">
        <v>0</v>
      </c>
      <c r="E170" s="36" t="s">
        <v>187</v>
      </c>
      <c r="F170" s="194">
        <f t="shared" si="6"/>
        <v>0</v>
      </c>
      <c r="G170" s="196">
        <f>G172</f>
        <v>0</v>
      </c>
      <c r="H170" s="196">
        <f>H172</f>
        <v>0</v>
      </c>
      <c r="I170" s="148"/>
      <c r="J170" s="148"/>
    </row>
    <row r="171" spans="1:10" s="8" customFormat="1" ht="10.5" customHeight="1" x14ac:dyDescent="0.2">
      <c r="A171" s="33"/>
      <c r="B171" s="27"/>
      <c r="C171" s="34"/>
      <c r="D171" s="35"/>
      <c r="E171" s="32" t="s">
        <v>312</v>
      </c>
      <c r="F171" s="173"/>
      <c r="G171" s="172"/>
      <c r="H171" s="172"/>
      <c r="I171" s="159"/>
      <c r="J171" s="159"/>
    </row>
    <row r="172" spans="1:10" x14ac:dyDescent="0.2">
      <c r="A172" s="33">
        <v>2621</v>
      </c>
      <c r="B172" s="45" t="s">
        <v>397</v>
      </c>
      <c r="C172" s="38">
        <v>2</v>
      </c>
      <c r="D172" s="39">
        <v>1</v>
      </c>
      <c r="E172" s="32" t="s">
        <v>187</v>
      </c>
      <c r="F172" s="173">
        <f t="shared" si="6"/>
        <v>0</v>
      </c>
      <c r="G172" s="175">
        <v>0</v>
      </c>
      <c r="H172" s="175">
        <v>0</v>
      </c>
      <c r="I172" s="148"/>
      <c r="J172" s="148"/>
    </row>
    <row r="173" spans="1:10" x14ac:dyDescent="0.2">
      <c r="A173" s="33">
        <v>2630</v>
      </c>
      <c r="B173" s="43" t="s">
        <v>397</v>
      </c>
      <c r="C173" s="34">
        <v>3</v>
      </c>
      <c r="D173" s="35">
        <v>0</v>
      </c>
      <c r="E173" s="36" t="s">
        <v>188</v>
      </c>
      <c r="F173" s="194">
        <f t="shared" si="6"/>
        <v>0</v>
      </c>
      <c r="G173" s="196">
        <f>G175</f>
        <v>0</v>
      </c>
      <c r="H173" s="196">
        <f>H175</f>
        <v>0</v>
      </c>
      <c r="I173" s="148"/>
      <c r="J173" s="148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3"/>
      <c r="G174" s="172"/>
      <c r="H174" s="172"/>
      <c r="I174" s="159"/>
      <c r="J174" s="159"/>
    </row>
    <row r="175" spans="1:10" x14ac:dyDescent="0.2">
      <c r="A175" s="33">
        <v>2631</v>
      </c>
      <c r="B175" s="45" t="s">
        <v>397</v>
      </c>
      <c r="C175" s="38">
        <v>3</v>
      </c>
      <c r="D175" s="39">
        <v>1</v>
      </c>
      <c r="E175" s="32" t="s">
        <v>189</v>
      </c>
      <c r="F175" s="173">
        <f t="shared" si="6"/>
        <v>0</v>
      </c>
      <c r="G175" s="175">
        <v>0</v>
      </c>
      <c r="H175" s="175">
        <v>0</v>
      </c>
      <c r="I175" s="148"/>
      <c r="J175" s="148"/>
    </row>
    <row r="176" spans="1:10" x14ac:dyDescent="0.2">
      <c r="A176" s="33">
        <v>2640</v>
      </c>
      <c r="B176" s="43" t="s">
        <v>397</v>
      </c>
      <c r="C176" s="34">
        <v>4</v>
      </c>
      <c r="D176" s="35">
        <v>0</v>
      </c>
      <c r="E176" s="36" t="s">
        <v>190</v>
      </c>
      <c r="F176" s="194">
        <f>G176+H176</f>
        <v>590000</v>
      </c>
      <c r="G176" s="199">
        <f>G178</f>
        <v>70000</v>
      </c>
      <c r="H176" s="197">
        <f>H178</f>
        <v>520000</v>
      </c>
      <c r="I176" s="148"/>
      <c r="J176" s="148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45"/>
      <c r="G177" s="146"/>
      <c r="H177" s="160"/>
      <c r="I177" s="159"/>
      <c r="J177" s="159"/>
    </row>
    <row r="178" spans="1:10" x14ac:dyDescent="0.2">
      <c r="A178" s="33">
        <v>2641</v>
      </c>
      <c r="B178" s="45" t="s">
        <v>397</v>
      </c>
      <c r="C178" s="38">
        <v>4</v>
      </c>
      <c r="D178" s="39">
        <v>1</v>
      </c>
      <c r="E178" s="32" t="s">
        <v>191</v>
      </c>
      <c r="F178" s="147">
        <f>G178+H178</f>
        <v>590000</v>
      </c>
      <c r="G178" s="143">
        <v>70000</v>
      </c>
      <c r="H178" s="144">
        <v>520000</v>
      </c>
      <c r="I178" s="148"/>
      <c r="J178" s="148"/>
    </row>
    <row r="179" spans="1:10" ht="48" x14ac:dyDescent="0.2">
      <c r="A179" s="33">
        <v>2650</v>
      </c>
      <c r="B179" s="43" t="s">
        <v>397</v>
      </c>
      <c r="C179" s="34">
        <v>5</v>
      </c>
      <c r="D179" s="35">
        <v>0</v>
      </c>
      <c r="E179" s="36" t="s">
        <v>192</v>
      </c>
      <c r="F179" s="194">
        <f>G179+H179</f>
        <v>0</v>
      </c>
      <c r="G179" s="195">
        <f>G181</f>
        <v>0</v>
      </c>
      <c r="H179" s="196">
        <f>H181</f>
        <v>0</v>
      </c>
      <c r="I179" s="148"/>
      <c r="J179" s="148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71"/>
      <c r="H180" s="172"/>
      <c r="I180" s="159"/>
      <c r="J180" s="159"/>
    </row>
    <row r="181" spans="1:10" ht="48" x14ac:dyDescent="0.2">
      <c r="A181" s="33">
        <v>2651</v>
      </c>
      <c r="B181" s="45" t="s">
        <v>397</v>
      </c>
      <c r="C181" s="38">
        <v>5</v>
      </c>
      <c r="D181" s="39">
        <v>1</v>
      </c>
      <c r="E181" s="32" t="s">
        <v>192</v>
      </c>
      <c r="F181" s="173">
        <f>G181+H181</f>
        <v>0</v>
      </c>
      <c r="G181" s="174">
        <v>0</v>
      </c>
      <c r="H181" s="175">
        <v>0</v>
      </c>
      <c r="I181" s="148"/>
      <c r="J181" s="148"/>
    </row>
    <row r="182" spans="1:10" ht="36" x14ac:dyDescent="0.2">
      <c r="A182" s="33">
        <v>2660</v>
      </c>
      <c r="B182" s="43" t="s">
        <v>397</v>
      </c>
      <c r="C182" s="34">
        <v>6</v>
      </c>
      <c r="D182" s="35">
        <v>0</v>
      </c>
      <c r="E182" s="36" t="s">
        <v>193</v>
      </c>
      <c r="F182" s="217">
        <f>G182+H182</f>
        <v>1074169.2</v>
      </c>
      <c r="G182" s="217">
        <f>G184</f>
        <v>554169.19999999995</v>
      </c>
      <c r="H182" s="196">
        <f>H184</f>
        <v>520000</v>
      </c>
      <c r="I182" s="148"/>
      <c r="J182" s="148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5"/>
      <c r="G183" s="218"/>
      <c r="H183" s="172"/>
      <c r="I183" s="159"/>
      <c r="J183" s="159"/>
    </row>
    <row r="184" spans="1:10" ht="36" x14ac:dyDescent="0.2">
      <c r="A184" s="33">
        <v>2661</v>
      </c>
      <c r="B184" s="45" t="s">
        <v>397</v>
      </c>
      <c r="C184" s="38">
        <v>6</v>
      </c>
      <c r="D184" s="39">
        <v>1</v>
      </c>
      <c r="E184" s="32" t="s">
        <v>193</v>
      </c>
      <c r="F184" s="177">
        <f>G184+H184</f>
        <v>1074169.2</v>
      </c>
      <c r="G184" s="167">
        <v>554169.19999999995</v>
      </c>
      <c r="H184" s="175">
        <v>520000</v>
      </c>
      <c r="I184" s="148"/>
      <c r="J184" s="148"/>
    </row>
    <row r="185" spans="1:10" s="11" customFormat="1" ht="38.25" customHeight="1" x14ac:dyDescent="0.2">
      <c r="A185" s="42">
        <v>2700</v>
      </c>
      <c r="B185" s="43" t="s">
        <v>398</v>
      </c>
      <c r="C185" s="34">
        <v>0</v>
      </c>
      <c r="D185" s="35">
        <v>0</v>
      </c>
      <c r="E185" s="44" t="s">
        <v>448</v>
      </c>
      <c r="F185" s="223">
        <f>G185+H185</f>
        <v>0</v>
      </c>
      <c r="G185" s="222">
        <f>G187+G192+G198+G204+G207+G210</f>
        <v>0</v>
      </c>
      <c r="H185" s="188">
        <f>H187+H192+H198+H204+H207+H210</f>
        <v>0</v>
      </c>
      <c r="I185" s="158"/>
      <c r="J185" s="158"/>
    </row>
    <row r="186" spans="1:10" ht="11.25" customHeight="1" x14ac:dyDescent="0.2">
      <c r="A186" s="31"/>
      <c r="B186" s="27"/>
      <c r="C186" s="28"/>
      <c r="D186" s="29"/>
      <c r="E186" s="32" t="s">
        <v>311</v>
      </c>
      <c r="F186" s="139"/>
      <c r="G186" s="140"/>
      <c r="H186" s="141"/>
      <c r="I186" s="148"/>
      <c r="J186" s="148"/>
    </row>
    <row r="187" spans="1:10" ht="24" x14ac:dyDescent="0.2">
      <c r="A187" s="33">
        <v>2710</v>
      </c>
      <c r="B187" s="43" t="s">
        <v>398</v>
      </c>
      <c r="C187" s="34">
        <v>1</v>
      </c>
      <c r="D187" s="35">
        <v>0</v>
      </c>
      <c r="E187" s="36" t="s">
        <v>194</v>
      </c>
      <c r="F187" s="219">
        <f>G187+H187</f>
        <v>0</v>
      </c>
      <c r="G187" s="200">
        <f>G189+G190+G191</f>
        <v>0</v>
      </c>
      <c r="H187" s="200">
        <f>H189+H190+H191</f>
        <v>0</v>
      </c>
      <c r="I187" s="148"/>
      <c r="J187" s="148"/>
    </row>
    <row r="188" spans="1:10" s="8" customFormat="1" ht="10.5" customHeight="1" x14ac:dyDescent="0.2">
      <c r="A188" s="33"/>
      <c r="B188" s="27"/>
      <c r="C188" s="34"/>
      <c r="D188" s="35"/>
      <c r="E188" s="32" t="s">
        <v>312</v>
      </c>
      <c r="F188" s="147"/>
      <c r="G188" s="160"/>
      <c r="H188" s="160"/>
      <c r="I188" s="159"/>
      <c r="J188" s="159"/>
    </row>
    <row r="189" spans="1:10" x14ac:dyDescent="0.2">
      <c r="A189" s="33">
        <v>2711</v>
      </c>
      <c r="B189" s="45" t="s">
        <v>398</v>
      </c>
      <c r="C189" s="38">
        <v>1</v>
      </c>
      <c r="D189" s="39">
        <v>1</v>
      </c>
      <c r="E189" s="32" t="s">
        <v>195</v>
      </c>
      <c r="F189" s="147">
        <f t="shared" ref="F189:F197" si="7">G189+H189</f>
        <v>0</v>
      </c>
      <c r="G189" s="144">
        <v>0</v>
      </c>
      <c r="H189" s="144">
        <v>0</v>
      </c>
      <c r="I189" s="148"/>
      <c r="J189" s="148"/>
    </row>
    <row r="190" spans="1:10" x14ac:dyDescent="0.2">
      <c r="A190" s="33">
        <v>2712</v>
      </c>
      <c r="B190" s="45" t="s">
        <v>398</v>
      </c>
      <c r="C190" s="38">
        <v>1</v>
      </c>
      <c r="D190" s="39">
        <v>2</v>
      </c>
      <c r="E190" s="32" t="s">
        <v>196</v>
      </c>
      <c r="F190" s="147">
        <f t="shared" si="7"/>
        <v>0</v>
      </c>
      <c r="G190" s="144">
        <v>0</v>
      </c>
      <c r="H190" s="144">
        <v>0</v>
      </c>
      <c r="I190" s="148"/>
      <c r="J190" s="148"/>
    </row>
    <row r="191" spans="1:10" x14ac:dyDescent="0.2">
      <c r="A191" s="33">
        <v>2713</v>
      </c>
      <c r="B191" s="45" t="s">
        <v>398</v>
      </c>
      <c r="C191" s="38">
        <v>1</v>
      </c>
      <c r="D191" s="39">
        <v>3</v>
      </c>
      <c r="E191" s="32" t="s">
        <v>264</v>
      </c>
      <c r="F191" s="147">
        <f t="shared" si="7"/>
        <v>0</v>
      </c>
      <c r="G191" s="144">
        <v>0</v>
      </c>
      <c r="H191" s="144">
        <v>0</v>
      </c>
      <c r="I191" s="148"/>
      <c r="J191" s="148"/>
    </row>
    <row r="192" spans="1:10" ht="16.5" customHeight="1" x14ac:dyDescent="0.2">
      <c r="A192" s="33">
        <v>2720</v>
      </c>
      <c r="B192" s="43" t="s">
        <v>398</v>
      </c>
      <c r="C192" s="34">
        <v>2</v>
      </c>
      <c r="D192" s="35">
        <v>0</v>
      </c>
      <c r="E192" s="36" t="s">
        <v>399</v>
      </c>
      <c r="F192" s="198">
        <f t="shared" si="7"/>
        <v>0</v>
      </c>
      <c r="G192" s="197">
        <f>G194+G195+G196+G197</f>
        <v>0</v>
      </c>
      <c r="H192" s="197">
        <f>H194+H195+H196+H197</f>
        <v>0</v>
      </c>
      <c r="I192" s="148"/>
      <c r="J192" s="148"/>
    </row>
    <row r="193" spans="1:10" s="8" customFormat="1" ht="10.5" customHeight="1" x14ac:dyDescent="0.2">
      <c r="A193" s="33"/>
      <c r="B193" s="27"/>
      <c r="C193" s="34"/>
      <c r="D193" s="35"/>
      <c r="E193" s="32" t="s">
        <v>312</v>
      </c>
      <c r="F193" s="147"/>
      <c r="G193" s="160"/>
      <c r="H193" s="160"/>
      <c r="I193" s="159"/>
      <c r="J193" s="159"/>
    </row>
    <row r="194" spans="1:10" ht="16.5" customHeight="1" x14ac:dyDescent="0.2">
      <c r="A194" s="33">
        <v>2721</v>
      </c>
      <c r="B194" s="45" t="s">
        <v>398</v>
      </c>
      <c r="C194" s="38">
        <v>2</v>
      </c>
      <c r="D194" s="39">
        <v>1</v>
      </c>
      <c r="E194" s="32" t="s">
        <v>197</v>
      </c>
      <c r="F194" s="147">
        <f t="shared" si="7"/>
        <v>0</v>
      </c>
      <c r="G194" s="144">
        <v>0</v>
      </c>
      <c r="H194" s="144">
        <v>0</v>
      </c>
      <c r="I194" s="148"/>
      <c r="J194" s="148"/>
    </row>
    <row r="195" spans="1:10" ht="15.75" customHeight="1" x14ac:dyDescent="0.2">
      <c r="A195" s="33">
        <v>2722</v>
      </c>
      <c r="B195" s="45" t="s">
        <v>398</v>
      </c>
      <c r="C195" s="38">
        <v>2</v>
      </c>
      <c r="D195" s="39">
        <v>2</v>
      </c>
      <c r="E195" s="32" t="s">
        <v>198</v>
      </c>
      <c r="F195" s="147">
        <f t="shared" si="7"/>
        <v>0</v>
      </c>
      <c r="G195" s="144">
        <v>0</v>
      </c>
      <c r="H195" s="144">
        <v>0</v>
      </c>
      <c r="I195" s="148"/>
      <c r="J195" s="148"/>
    </row>
    <row r="196" spans="1:10" x14ac:dyDescent="0.2">
      <c r="A196" s="33">
        <v>2723</v>
      </c>
      <c r="B196" s="45" t="s">
        <v>398</v>
      </c>
      <c r="C196" s="38">
        <v>2</v>
      </c>
      <c r="D196" s="39">
        <v>3</v>
      </c>
      <c r="E196" s="32" t="s">
        <v>265</v>
      </c>
      <c r="F196" s="147">
        <f t="shared" si="7"/>
        <v>0</v>
      </c>
      <c r="G196" s="144">
        <v>0</v>
      </c>
      <c r="H196" s="144">
        <v>0</v>
      </c>
      <c r="I196" s="148"/>
      <c r="J196" s="148"/>
    </row>
    <row r="197" spans="1:10" x14ac:dyDescent="0.2">
      <c r="A197" s="33">
        <v>2724</v>
      </c>
      <c r="B197" s="45" t="s">
        <v>398</v>
      </c>
      <c r="C197" s="38">
        <v>2</v>
      </c>
      <c r="D197" s="39">
        <v>4</v>
      </c>
      <c r="E197" s="32" t="s">
        <v>199</v>
      </c>
      <c r="F197" s="147">
        <f t="shared" si="7"/>
        <v>0</v>
      </c>
      <c r="G197" s="144">
        <v>0</v>
      </c>
      <c r="H197" s="144">
        <v>0</v>
      </c>
      <c r="I197" s="148"/>
      <c r="J197" s="148"/>
    </row>
    <row r="198" spans="1:10" ht="24" x14ac:dyDescent="0.2">
      <c r="A198" s="33">
        <v>2730</v>
      </c>
      <c r="B198" s="43" t="s">
        <v>398</v>
      </c>
      <c r="C198" s="34">
        <v>3</v>
      </c>
      <c r="D198" s="35">
        <v>0</v>
      </c>
      <c r="E198" s="36" t="s">
        <v>200</v>
      </c>
      <c r="F198" s="198">
        <f>G198+H198</f>
        <v>0</v>
      </c>
      <c r="G198" s="197">
        <f>G200+G201+G202+G203</f>
        <v>0</v>
      </c>
      <c r="H198" s="197">
        <f>H200+H201+H202+H203</f>
        <v>0</v>
      </c>
      <c r="I198" s="148"/>
      <c r="J198" s="148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7"/>
      <c r="G199" s="160"/>
      <c r="H199" s="160"/>
      <c r="I199" s="159"/>
      <c r="J199" s="159"/>
    </row>
    <row r="200" spans="1:10" ht="15" customHeight="1" x14ac:dyDescent="0.2">
      <c r="A200" s="33">
        <v>2731</v>
      </c>
      <c r="B200" s="45" t="s">
        <v>398</v>
      </c>
      <c r="C200" s="38">
        <v>3</v>
      </c>
      <c r="D200" s="39">
        <v>1</v>
      </c>
      <c r="E200" s="32" t="s">
        <v>201</v>
      </c>
      <c r="F200" s="147">
        <f>G200+H200</f>
        <v>0</v>
      </c>
      <c r="G200" s="144">
        <v>0</v>
      </c>
      <c r="H200" s="144">
        <v>0</v>
      </c>
      <c r="I200" s="148"/>
      <c r="J200" s="148"/>
    </row>
    <row r="201" spans="1:10" ht="30" customHeight="1" x14ac:dyDescent="0.2">
      <c r="A201" s="33">
        <v>2732</v>
      </c>
      <c r="B201" s="45" t="s">
        <v>398</v>
      </c>
      <c r="C201" s="38">
        <v>3</v>
      </c>
      <c r="D201" s="39">
        <v>2</v>
      </c>
      <c r="E201" s="32" t="s">
        <v>202</v>
      </c>
      <c r="F201" s="147">
        <f>G201+H201</f>
        <v>0</v>
      </c>
      <c r="G201" s="144">
        <v>0</v>
      </c>
      <c r="H201" s="144">
        <v>0</v>
      </c>
      <c r="I201" s="148"/>
      <c r="J201" s="148"/>
    </row>
    <row r="202" spans="1:10" ht="16.5" customHeight="1" x14ac:dyDescent="0.2">
      <c r="A202" s="33">
        <v>2733</v>
      </c>
      <c r="B202" s="45" t="s">
        <v>398</v>
      </c>
      <c r="C202" s="38">
        <v>3</v>
      </c>
      <c r="D202" s="39">
        <v>3</v>
      </c>
      <c r="E202" s="32" t="s">
        <v>203</v>
      </c>
      <c r="F202" s="147">
        <f>G202+H202</f>
        <v>0</v>
      </c>
      <c r="G202" s="144">
        <v>0</v>
      </c>
      <c r="H202" s="144">
        <v>0</v>
      </c>
      <c r="I202" s="148"/>
      <c r="J202" s="148"/>
    </row>
    <row r="203" spans="1:10" ht="36" x14ac:dyDescent="0.2">
      <c r="A203" s="33">
        <v>2734</v>
      </c>
      <c r="B203" s="45" t="s">
        <v>398</v>
      </c>
      <c r="C203" s="38">
        <v>3</v>
      </c>
      <c r="D203" s="39">
        <v>4</v>
      </c>
      <c r="E203" s="32" t="s">
        <v>204</v>
      </c>
      <c r="F203" s="147">
        <f>G203+H203</f>
        <v>0</v>
      </c>
      <c r="G203" s="144">
        <v>0</v>
      </c>
      <c r="H203" s="144">
        <v>0</v>
      </c>
      <c r="I203" s="148"/>
      <c r="J203" s="148"/>
    </row>
    <row r="204" spans="1:10" ht="24" x14ac:dyDescent="0.2">
      <c r="A204" s="33">
        <v>2740</v>
      </c>
      <c r="B204" s="43" t="s">
        <v>398</v>
      </c>
      <c r="C204" s="34">
        <v>4</v>
      </c>
      <c r="D204" s="35">
        <v>0</v>
      </c>
      <c r="E204" s="36" t="s">
        <v>205</v>
      </c>
      <c r="F204" s="198">
        <f>G204+H204</f>
        <v>0</v>
      </c>
      <c r="G204" s="199">
        <f>G206</f>
        <v>0</v>
      </c>
      <c r="H204" s="197">
        <f>H206</f>
        <v>0</v>
      </c>
      <c r="I204" s="148"/>
      <c r="J204" s="148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46"/>
      <c r="H205" s="160"/>
      <c r="I205" s="159"/>
      <c r="J205" s="159"/>
    </row>
    <row r="206" spans="1:10" ht="14.25" customHeight="1" x14ac:dyDescent="0.2">
      <c r="A206" s="33">
        <v>2741</v>
      </c>
      <c r="B206" s="45" t="s">
        <v>398</v>
      </c>
      <c r="C206" s="38">
        <v>4</v>
      </c>
      <c r="D206" s="39">
        <v>1</v>
      </c>
      <c r="E206" s="32" t="s">
        <v>205</v>
      </c>
      <c r="F206" s="147">
        <f>G206+H206</f>
        <v>0</v>
      </c>
      <c r="G206" s="143">
        <v>0</v>
      </c>
      <c r="H206" s="144">
        <v>0</v>
      </c>
      <c r="I206" s="148"/>
      <c r="J206" s="148"/>
    </row>
    <row r="207" spans="1:10" ht="23.25" customHeight="1" x14ac:dyDescent="0.2">
      <c r="A207" s="33">
        <v>2750</v>
      </c>
      <c r="B207" s="43" t="s">
        <v>398</v>
      </c>
      <c r="C207" s="34">
        <v>5</v>
      </c>
      <c r="D207" s="35">
        <v>0</v>
      </c>
      <c r="E207" s="178" t="s">
        <v>206</v>
      </c>
      <c r="F207" s="220">
        <f>G207+H207</f>
        <v>0</v>
      </c>
      <c r="G207" s="221">
        <f>G209</f>
        <v>0</v>
      </c>
      <c r="H207" s="221">
        <f>H209</f>
        <v>0</v>
      </c>
      <c r="I207" s="148"/>
      <c r="J207" s="148"/>
    </row>
    <row r="208" spans="1:10" s="8" customFormat="1" ht="10.5" customHeight="1" x14ac:dyDescent="0.2">
      <c r="A208" s="33"/>
      <c r="B208" s="27"/>
      <c r="C208" s="34"/>
      <c r="D208" s="35"/>
      <c r="E208" s="32" t="s">
        <v>312</v>
      </c>
      <c r="F208" s="145"/>
      <c r="G208" s="146"/>
      <c r="H208" s="160"/>
      <c r="I208" s="159"/>
      <c r="J208" s="159"/>
    </row>
    <row r="209" spans="1:13" ht="36" x14ac:dyDescent="0.2">
      <c r="A209" s="33">
        <v>2751</v>
      </c>
      <c r="B209" s="45" t="s">
        <v>398</v>
      </c>
      <c r="C209" s="38">
        <v>5</v>
      </c>
      <c r="D209" s="39">
        <v>1</v>
      </c>
      <c r="E209" s="32" t="s">
        <v>206</v>
      </c>
      <c r="F209" s="147">
        <f>G207+H207</f>
        <v>0</v>
      </c>
      <c r="G209" s="143">
        <v>0</v>
      </c>
      <c r="H209" s="144">
        <v>0</v>
      </c>
      <c r="I209" s="148"/>
      <c r="J209" s="148"/>
    </row>
    <row r="210" spans="1:13" ht="24" x14ac:dyDescent="0.2">
      <c r="A210" s="33">
        <v>2760</v>
      </c>
      <c r="B210" s="43" t="s">
        <v>398</v>
      </c>
      <c r="C210" s="34">
        <v>6</v>
      </c>
      <c r="D210" s="35">
        <v>0</v>
      </c>
      <c r="E210" s="36" t="s">
        <v>207</v>
      </c>
      <c r="F210" s="203">
        <f>G210+H210</f>
        <v>0</v>
      </c>
      <c r="G210" s="217">
        <f>G212+G213</f>
        <v>0</v>
      </c>
      <c r="H210" s="197">
        <f>H212+H213</f>
        <v>0</v>
      </c>
      <c r="I210" s="148"/>
      <c r="J210" s="148"/>
    </row>
    <row r="211" spans="1:13" s="8" customFormat="1" ht="10.5" customHeight="1" x14ac:dyDescent="0.2">
      <c r="A211" s="33"/>
      <c r="B211" s="27"/>
      <c r="C211" s="34"/>
      <c r="D211" s="35"/>
      <c r="E211" s="32" t="s">
        <v>312</v>
      </c>
      <c r="F211" s="145"/>
      <c r="G211" s="146"/>
      <c r="H211" s="160"/>
      <c r="I211" s="159"/>
      <c r="J211" s="159"/>
    </row>
    <row r="212" spans="1:13" ht="24" x14ac:dyDescent="0.2">
      <c r="A212" s="33">
        <v>2761</v>
      </c>
      <c r="B212" s="45" t="s">
        <v>398</v>
      </c>
      <c r="C212" s="38">
        <v>6</v>
      </c>
      <c r="D212" s="39">
        <v>1</v>
      </c>
      <c r="E212" s="32" t="s">
        <v>400</v>
      </c>
      <c r="F212" s="147">
        <f>G212+H212</f>
        <v>0</v>
      </c>
      <c r="G212" s="143">
        <v>0</v>
      </c>
      <c r="H212" s="144">
        <v>0</v>
      </c>
      <c r="I212" s="148"/>
      <c r="J212" s="148"/>
    </row>
    <row r="213" spans="1:13" ht="29.25" customHeight="1" x14ac:dyDescent="0.2">
      <c r="A213" s="33">
        <v>2762</v>
      </c>
      <c r="B213" s="45" t="s">
        <v>398</v>
      </c>
      <c r="C213" s="38">
        <v>6</v>
      </c>
      <c r="D213" s="39">
        <v>2</v>
      </c>
      <c r="E213" s="32" t="s">
        <v>207</v>
      </c>
      <c r="F213" s="177">
        <f>G213+H213</f>
        <v>0</v>
      </c>
      <c r="G213" s="167">
        <v>0</v>
      </c>
      <c r="H213" s="144">
        <v>0</v>
      </c>
      <c r="I213" s="148"/>
      <c r="J213" s="148"/>
    </row>
    <row r="214" spans="1:13" s="11" customFormat="1" ht="35.25" customHeight="1" x14ac:dyDescent="0.2">
      <c r="A214" s="42">
        <v>2800</v>
      </c>
      <c r="B214" s="43" t="s">
        <v>401</v>
      </c>
      <c r="C214" s="34">
        <v>0</v>
      </c>
      <c r="D214" s="35">
        <v>0</v>
      </c>
      <c r="E214" s="44" t="s">
        <v>449</v>
      </c>
      <c r="F214" s="189">
        <f>G214+H214</f>
        <v>1226458.446</v>
      </c>
      <c r="G214" s="187">
        <f>G216+G219+G228+G233+G238+G241</f>
        <v>508958.446</v>
      </c>
      <c r="H214" s="186">
        <f>H216+H219+H228+H233+H238+H241</f>
        <v>717500</v>
      </c>
      <c r="I214" s="158"/>
      <c r="J214" s="158"/>
    </row>
    <row r="215" spans="1:13" ht="11.25" customHeight="1" x14ac:dyDescent="0.2">
      <c r="A215" s="31"/>
      <c r="B215" s="27"/>
      <c r="C215" s="28"/>
      <c r="D215" s="29"/>
      <c r="E215" s="32" t="s">
        <v>311</v>
      </c>
      <c r="F215" s="139"/>
      <c r="G215" s="140"/>
      <c r="H215" s="141"/>
      <c r="I215" s="148"/>
      <c r="J215" s="148"/>
    </row>
    <row r="216" spans="1:13" x14ac:dyDescent="0.2">
      <c r="A216" s="33">
        <v>2810</v>
      </c>
      <c r="B216" s="45" t="s">
        <v>401</v>
      </c>
      <c r="C216" s="38">
        <v>1</v>
      </c>
      <c r="D216" s="39">
        <v>0</v>
      </c>
      <c r="E216" s="75" t="s">
        <v>208</v>
      </c>
      <c r="F216" s="198">
        <f>G216+H216</f>
        <v>713500</v>
      </c>
      <c r="G216" s="197">
        <f>G218</f>
        <v>26000</v>
      </c>
      <c r="H216" s="197">
        <f>H218</f>
        <v>687500</v>
      </c>
      <c r="I216" s="148"/>
      <c r="J216" s="148"/>
    </row>
    <row r="217" spans="1:13" s="8" customFormat="1" ht="10.5" customHeight="1" x14ac:dyDescent="0.2">
      <c r="A217" s="33"/>
      <c r="B217" s="27"/>
      <c r="C217" s="34"/>
      <c r="D217" s="35"/>
      <c r="E217" s="32" t="s">
        <v>312</v>
      </c>
      <c r="F217" s="142"/>
      <c r="G217" s="146"/>
      <c r="H217" s="160"/>
      <c r="I217" s="159"/>
      <c r="J217" s="159"/>
    </row>
    <row r="218" spans="1:13" x14ac:dyDescent="0.2">
      <c r="A218" s="33">
        <v>2811</v>
      </c>
      <c r="B218" s="45" t="s">
        <v>401</v>
      </c>
      <c r="C218" s="38">
        <v>1</v>
      </c>
      <c r="D218" s="39">
        <v>1</v>
      </c>
      <c r="E218" s="32" t="s">
        <v>208</v>
      </c>
      <c r="F218" s="147">
        <f>G218+H218</f>
        <v>713500</v>
      </c>
      <c r="G218" s="143">
        <v>26000</v>
      </c>
      <c r="H218" s="144">
        <v>687500</v>
      </c>
      <c r="I218" s="148"/>
      <c r="J218" s="148"/>
    </row>
    <row r="219" spans="1:13" x14ac:dyDescent="0.2">
      <c r="A219" s="33">
        <v>2820</v>
      </c>
      <c r="B219" s="43" t="s">
        <v>401</v>
      </c>
      <c r="C219" s="34">
        <v>2</v>
      </c>
      <c r="D219" s="35">
        <v>0</v>
      </c>
      <c r="E219" s="36" t="s">
        <v>209</v>
      </c>
      <c r="F219" s="203">
        <f>G219+H219</f>
        <v>424270.946</v>
      </c>
      <c r="G219" s="204">
        <f>G221+G222+G223+G224+G225+G226+G227</f>
        <v>394270.946</v>
      </c>
      <c r="H219" s="197">
        <f>H221+H222+H223+H224+H225+H226+H227</f>
        <v>30000</v>
      </c>
      <c r="I219" s="148"/>
      <c r="J219" s="148"/>
    </row>
    <row r="220" spans="1:13" s="8" customFormat="1" ht="10.5" customHeight="1" x14ac:dyDescent="0.2">
      <c r="A220" s="33"/>
      <c r="B220" s="27"/>
      <c r="C220" s="34"/>
      <c r="D220" s="35"/>
      <c r="E220" s="32" t="s">
        <v>312</v>
      </c>
      <c r="F220" s="142"/>
      <c r="G220" s="146"/>
      <c r="H220" s="160"/>
      <c r="I220" s="159"/>
      <c r="J220" s="159"/>
      <c r="K220" s="265"/>
      <c r="L220" s="265"/>
      <c r="M220" s="265"/>
    </row>
    <row r="221" spans="1:13" x14ac:dyDescent="0.2">
      <c r="A221" s="33">
        <v>2821</v>
      </c>
      <c r="B221" s="45" t="s">
        <v>401</v>
      </c>
      <c r="C221" s="38">
        <v>2</v>
      </c>
      <c r="D221" s="39">
        <v>1</v>
      </c>
      <c r="E221" s="32" t="s">
        <v>402</v>
      </c>
      <c r="F221" s="177">
        <f t="shared" ref="F221:F227" si="8">G221+H221</f>
        <v>58770.946000000004</v>
      </c>
      <c r="G221" s="167">
        <v>58770.946000000004</v>
      </c>
      <c r="H221" s="175">
        <v>0</v>
      </c>
      <c r="I221" s="148"/>
      <c r="J221" s="148"/>
      <c r="K221" s="266"/>
      <c r="L221" s="266"/>
      <c r="M221" s="266"/>
    </row>
    <row r="222" spans="1:13" x14ac:dyDescent="0.2">
      <c r="A222" s="33">
        <v>2822</v>
      </c>
      <c r="B222" s="45" t="s">
        <v>401</v>
      </c>
      <c r="C222" s="38">
        <v>2</v>
      </c>
      <c r="D222" s="39">
        <v>2</v>
      </c>
      <c r="E222" s="32" t="s">
        <v>403</v>
      </c>
      <c r="F222" s="173">
        <f t="shared" si="8"/>
        <v>0</v>
      </c>
      <c r="G222" s="174">
        <v>0</v>
      </c>
      <c r="H222" s="175">
        <v>0</v>
      </c>
      <c r="I222" s="148"/>
      <c r="J222" s="148"/>
    </row>
    <row r="223" spans="1:13" ht="24" x14ac:dyDescent="0.2">
      <c r="A223" s="33">
        <v>2823</v>
      </c>
      <c r="B223" s="45" t="s">
        <v>401</v>
      </c>
      <c r="C223" s="38">
        <v>2</v>
      </c>
      <c r="D223" s="39">
        <v>3</v>
      </c>
      <c r="E223" s="32" t="s">
        <v>438</v>
      </c>
      <c r="F223" s="173">
        <f>G223+H223</f>
        <v>30000</v>
      </c>
      <c r="G223" s="174">
        <v>0</v>
      </c>
      <c r="H223" s="175">
        <v>30000</v>
      </c>
      <c r="I223" s="148"/>
      <c r="J223" s="148"/>
    </row>
    <row r="224" spans="1:13" ht="24" x14ac:dyDescent="0.2">
      <c r="A224" s="33">
        <v>2824</v>
      </c>
      <c r="B224" s="45" t="s">
        <v>401</v>
      </c>
      <c r="C224" s="38">
        <v>2</v>
      </c>
      <c r="D224" s="39">
        <v>4</v>
      </c>
      <c r="E224" s="32" t="s">
        <v>404</v>
      </c>
      <c r="F224" s="173">
        <f>G224+H224</f>
        <v>335000</v>
      </c>
      <c r="G224" s="174">
        <v>335000</v>
      </c>
      <c r="H224" s="175">
        <v>0</v>
      </c>
      <c r="I224" s="148"/>
      <c r="J224" s="148"/>
    </row>
    <row r="225" spans="1:10" x14ac:dyDescent="0.2">
      <c r="A225" s="33">
        <v>2825</v>
      </c>
      <c r="B225" s="45" t="s">
        <v>401</v>
      </c>
      <c r="C225" s="38">
        <v>2</v>
      </c>
      <c r="D225" s="39">
        <v>5</v>
      </c>
      <c r="E225" s="32" t="s">
        <v>405</v>
      </c>
      <c r="F225" s="173">
        <f t="shared" si="8"/>
        <v>500</v>
      </c>
      <c r="G225" s="174">
        <v>500</v>
      </c>
      <c r="H225" s="175">
        <v>0</v>
      </c>
      <c r="I225" s="148"/>
      <c r="J225" s="148"/>
    </row>
    <row r="226" spans="1:10" x14ac:dyDescent="0.2">
      <c r="A226" s="33">
        <v>2826</v>
      </c>
      <c r="B226" s="45" t="s">
        <v>401</v>
      </c>
      <c r="C226" s="38">
        <v>2</v>
      </c>
      <c r="D226" s="39">
        <v>6</v>
      </c>
      <c r="E226" s="32" t="s">
        <v>406</v>
      </c>
      <c r="F226" s="173">
        <f t="shared" si="8"/>
        <v>0</v>
      </c>
      <c r="G226" s="174">
        <v>0</v>
      </c>
      <c r="H226" s="175">
        <v>0</v>
      </c>
      <c r="I226" s="148"/>
      <c r="J226" s="148"/>
    </row>
    <row r="227" spans="1:10" ht="36" x14ac:dyDescent="0.2">
      <c r="A227" s="33">
        <v>2827</v>
      </c>
      <c r="B227" s="45" t="s">
        <v>401</v>
      </c>
      <c r="C227" s="38">
        <v>2</v>
      </c>
      <c r="D227" s="39">
        <v>7</v>
      </c>
      <c r="E227" s="32" t="s">
        <v>407</v>
      </c>
      <c r="F227" s="173">
        <f t="shared" si="8"/>
        <v>0</v>
      </c>
      <c r="G227" s="174">
        <v>0</v>
      </c>
      <c r="H227" s="175">
        <v>0</v>
      </c>
      <c r="I227" s="148"/>
      <c r="J227" s="148"/>
    </row>
    <row r="228" spans="1:10" ht="27" customHeight="1" x14ac:dyDescent="0.2">
      <c r="A228" s="33">
        <v>2830</v>
      </c>
      <c r="B228" s="43" t="s">
        <v>401</v>
      </c>
      <c r="C228" s="34">
        <v>3</v>
      </c>
      <c r="D228" s="35">
        <v>0</v>
      </c>
      <c r="E228" s="36" t="s">
        <v>210</v>
      </c>
      <c r="F228" s="194">
        <f>G228+H228</f>
        <v>1000</v>
      </c>
      <c r="G228" s="195">
        <f>G230+G231+G232</f>
        <v>1000</v>
      </c>
      <c r="H228" s="196">
        <f>H230+H232</f>
        <v>0</v>
      </c>
      <c r="I228" s="148"/>
      <c r="J228" s="148"/>
    </row>
    <row r="229" spans="1:10" s="8" customFormat="1" ht="10.5" customHeight="1" x14ac:dyDescent="0.2">
      <c r="A229" s="33"/>
      <c r="B229" s="27"/>
      <c r="C229" s="34"/>
      <c r="D229" s="35"/>
      <c r="E229" s="32" t="s">
        <v>312</v>
      </c>
      <c r="F229" s="170"/>
      <c r="G229" s="171"/>
      <c r="H229" s="172"/>
      <c r="I229" s="159"/>
      <c r="J229" s="159"/>
    </row>
    <row r="230" spans="1:10" x14ac:dyDescent="0.2">
      <c r="A230" s="33">
        <v>2831</v>
      </c>
      <c r="B230" s="45" t="s">
        <v>401</v>
      </c>
      <c r="C230" s="38">
        <v>3</v>
      </c>
      <c r="D230" s="39">
        <v>1</v>
      </c>
      <c r="E230" s="32" t="s">
        <v>439</v>
      </c>
      <c r="F230" s="173">
        <f>G230+H230</f>
        <v>1000</v>
      </c>
      <c r="G230" s="174">
        <v>1000</v>
      </c>
      <c r="H230" s="175">
        <f>H232</f>
        <v>0</v>
      </c>
      <c r="I230" s="148"/>
      <c r="J230" s="148"/>
    </row>
    <row r="231" spans="1:10" ht="24" x14ac:dyDescent="0.2">
      <c r="A231" s="33">
        <v>2832</v>
      </c>
      <c r="B231" s="45" t="s">
        <v>401</v>
      </c>
      <c r="C231" s="38">
        <v>3</v>
      </c>
      <c r="D231" s="39">
        <v>2</v>
      </c>
      <c r="E231" s="32" t="s">
        <v>5</v>
      </c>
      <c r="F231" s="173">
        <f>G231</f>
        <v>0</v>
      </c>
      <c r="G231" s="174">
        <v>0</v>
      </c>
      <c r="H231" s="175" t="s">
        <v>107</v>
      </c>
      <c r="I231" s="148"/>
      <c r="J231" s="148"/>
    </row>
    <row r="232" spans="1:10" x14ac:dyDescent="0.2">
      <c r="A232" s="33">
        <v>2833</v>
      </c>
      <c r="B232" s="45" t="s">
        <v>401</v>
      </c>
      <c r="C232" s="38">
        <v>3</v>
      </c>
      <c r="D232" s="39">
        <v>3</v>
      </c>
      <c r="E232" s="32" t="s">
        <v>6</v>
      </c>
      <c r="F232" s="173">
        <f>G232+H232</f>
        <v>0</v>
      </c>
      <c r="G232" s="174">
        <v>0</v>
      </c>
      <c r="H232" s="175">
        <v>0</v>
      </c>
      <c r="I232" s="148"/>
      <c r="J232" s="148"/>
    </row>
    <row r="233" spans="1:10" ht="14.25" customHeight="1" x14ac:dyDescent="0.2">
      <c r="A233" s="33">
        <v>2840</v>
      </c>
      <c r="B233" s="43" t="s">
        <v>401</v>
      </c>
      <c r="C233" s="34">
        <v>4</v>
      </c>
      <c r="D233" s="35">
        <v>0</v>
      </c>
      <c r="E233" s="36" t="s">
        <v>7</v>
      </c>
      <c r="F233" s="194">
        <f>G233+H233</f>
        <v>0</v>
      </c>
      <c r="G233" s="195">
        <f>G235+G236+G237</f>
        <v>0</v>
      </c>
      <c r="H233" s="195">
        <f>H235+H236+H237</f>
        <v>0</v>
      </c>
      <c r="I233" s="148"/>
      <c r="J233" s="148"/>
    </row>
    <row r="234" spans="1:10" s="8" customFormat="1" ht="10.5" customHeight="1" x14ac:dyDescent="0.2">
      <c r="A234" s="33"/>
      <c r="B234" s="27"/>
      <c r="C234" s="34"/>
      <c r="D234" s="35"/>
      <c r="E234" s="32" t="s">
        <v>312</v>
      </c>
      <c r="F234" s="173"/>
      <c r="G234" s="171"/>
      <c r="H234" s="172"/>
      <c r="I234" s="159"/>
      <c r="J234" s="159"/>
    </row>
    <row r="235" spans="1:10" ht="14.25" customHeight="1" x14ac:dyDescent="0.2">
      <c r="A235" s="33">
        <v>2841</v>
      </c>
      <c r="B235" s="45" t="s">
        <v>401</v>
      </c>
      <c r="C235" s="38">
        <v>4</v>
      </c>
      <c r="D235" s="39">
        <v>1</v>
      </c>
      <c r="E235" s="32" t="s">
        <v>8</v>
      </c>
      <c r="F235" s="173">
        <f>G235+H235</f>
        <v>0</v>
      </c>
      <c r="G235" s="174">
        <v>0</v>
      </c>
      <c r="H235" s="175">
        <v>0</v>
      </c>
      <c r="I235" s="148"/>
      <c r="J235" s="148"/>
    </row>
    <row r="236" spans="1:10" ht="29.25" customHeight="1" x14ac:dyDescent="0.2">
      <c r="A236" s="33">
        <v>2842</v>
      </c>
      <c r="B236" s="45" t="s">
        <v>401</v>
      </c>
      <c r="C236" s="38">
        <v>4</v>
      </c>
      <c r="D236" s="39">
        <v>2</v>
      </c>
      <c r="E236" s="32" t="s">
        <v>9</v>
      </c>
      <c r="F236" s="173">
        <f>G236+H236</f>
        <v>0</v>
      </c>
      <c r="G236" s="174">
        <v>0</v>
      </c>
      <c r="H236" s="175">
        <v>0</v>
      </c>
      <c r="I236" s="148"/>
      <c r="J236" s="148"/>
    </row>
    <row r="237" spans="1:10" ht="24" x14ac:dyDescent="0.2">
      <c r="A237" s="33">
        <v>2843</v>
      </c>
      <c r="B237" s="45" t="s">
        <v>401</v>
      </c>
      <c r="C237" s="38">
        <v>4</v>
      </c>
      <c r="D237" s="39">
        <v>3</v>
      </c>
      <c r="E237" s="32" t="s">
        <v>7</v>
      </c>
      <c r="F237" s="173">
        <f>G237+H237</f>
        <v>0</v>
      </c>
      <c r="G237" s="174">
        <v>0</v>
      </c>
      <c r="H237" s="175">
        <v>0</v>
      </c>
      <c r="I237" s="148"/>
      <c r="J237" s="148"/>
    </row>
    <row r="238" spans="1:10" ht="34.5" customHeight="1" x14ac:dyDescent="0.2">
      <c r="A238" s="33">
        <v>2850</v>
      </c>
      <c r="B238" s="43" t="s">
        <v>401</v>
      </c>
      <c r="C238" s="34">
        <v>5</v>
      </c>
      <c r="D238" s="35">
        <v>0</v>
      </c>
      <c r="E238" s="46" t="s">
        <v>212</v>
      </c>
      <c r="F238" s="198">
        <f>G238+H238</f>
        <v>87687.5</v>
      </c>
      <c r="G238" s="198">
        <f>G240</f>
        <v>87687.5</v>
      </c>
      <c r="H238" s="196">
        <f>H240</f>
        <v>0</v>
      </c>
      <c r="I238" s="148"/>
      <c r="J238" s="148"/>
    </row>
    <row r="239" spans="1:10" s="8" customFormat="1" ht="10.5" customHeight="1" x14ac:dyDescent="0.2">
      <c r="A239" s="33"/>
      <c r="B239" s="27"/>
      <c r="C239" s="34"/>
      <c r="D239" s="35"/>
      <c r="E239" s="32" t="s">
        <v>312</v>
      </c>
      <c r="F239" s="145"/>
      <c r="G239" s="146"/>
      <c r="H239" s="172"/>
      <c r="I239" s="159"/>
      <c r="J239" s="159"/>
    </row>
    <row r="240" spans="1:10" ht="15.75" customHeight="1" x14ac:dyDescent="0.2">
      <c r="A240" s="33">
        <v>2851</v>
      </c>
      <c r="B240" s="43" t="s">
        <v>401</v>
      </c>
      <c r="C240" s="34">
        <v>5</v>
      </c>
      <c r="D240" s="35">
        <v>1</v>
      </c>
      <c r="E240" s="47" t="s">
        <v>212</v>
      </c>
      <c r="F240" s="173">
        <f>G240+H240</f>
        <v>87687.5</v>
      </c>
      <c r="G240" s="147">
        <v>87687.5</v>
      </c>
      <c r="H240" s="175">
        <v>0</v>
      </c>
      <c r="I240" s="148"/>
      <c r="J240" s="148"/>
    </row>
    <row r="241" spans="1:10" ht="37.5" customHeight="1" x14ac:dyDescent="0.2">
      <c r="A241" s="33">
        <v>2860</v>
      </c>
      <c r="B241" s="43" t="s">
        <v>401</v>
      </c>
      <c r="C241" s="34">
        <v>6</v>
      </c>
      <c r="D241" s="35">
        <v>0</v>
      </c>
      <c r="E241" s="46" t="s">
        <v>211</v>
      </c>
      <c r="F241" s="194">
        <f>G241+H241</f>
        <v>0</v>
      </c>
      <c r="G241" s="195">
        <f>G243</f>
        <v>0</v>
      </c>
      <c r="H241" s="196">
        <f>H243</f>
        <v>0</v>
      </c>
      <c r="I241" s="148"/>
      <c r="J241" s="148"/>
    </row>
    <row r="242" spans="1:10" s="8" customFormat="1" ht="15.75" customHeight="1" x14ac:dyDescent="0.2">
      <c r="A242" s="33"/>
      <c r="B242" s="27"/>
      <c r="C242" s="34"/>
      <c r="D242" s="35"/>
      <c r="E242" s="32" t="s">
        <v>312</v>
      </c>
      <c r="F242" s="170"/>
      <c r="G242" s="171"/>
      <c r="H242" s="172"/>
      <c r="I242" s="159"/>
      <c r="J242" s="159"/>
    </row>
    <row r="243" spans="1:10" ht="24.75" customHeight="1" x14ac:dyDescent="0.2">
      <c r="A243" s="33">
        <v>2861</v>
      </c>
      <c r="B243" s="45" t="s">
        <v>401</v>
      </c>
      <c r="C243" s="38">
        <v>6</v>
      </c>
      <c r="D243" s="39">
        <v>1</v>
      </c>
      <c r="E243" s="47" t="s">
        <v>211</v>
      </c>
      <c r="F243" s="173">
        <f>G243+H243</f>
        <v>0</v>
      </c>
      <c r="G243" s="174">
        <v>0</v>
      </c>
      <c r="H243" s="175">
        <v>0</v>
      </c>
      <c r="I243" s="148"/>
      <c r="J243" s="148"/>
    </row>
    <row r="244" spans="1:10" s="11" customFormat="1" ht="50.25" customHeight="1" x14ac:dyDescent="0.2">
      <c r="A244" s="42">
        <v>2900</v>
      </c>
      <c r="B244" s="43" t="s">
        <v>408</v>
      </c>
      <c r="C244" s="34">
        <v>0</v>
      </c>
      <c r="D244" s="35">
        <v>0</v>
      </c>
      <c r="E244" s="44" t="s">
        <v>450</v>
      </c>
      <c r="F244" s="189">
        <f>G244+H244</f>
        <v>3122487.2489999998</v>
      </c>
      <c r="G244" s="189">
        <f>G246+G250+G254+G258+G262+G266+G269+G272</f>
        <v>2642487.2489999998</v>
      </c>
      <c r="H244" s="187">
        <f>H246+H250+H262+H266+H269+H272</f>
        <v>480000</v>
      </c>
      <c r="I244" s="158"/>
      <c r="J244" s="158"/>
    </row>
    <row r="245" spans="1:10" ht="11.25" customHeight="1" x14ac:dyDescent="0.2">
      <c r="A245" s="31"/>
      <c r="B245" s="27"/>
      <c r="C245" s="28"/>
      <c r="D245" s="29"/>
      <c r="E245" s="32" t="s">
        <v>311</v>
      </c>
      <c r="F245" s="139"/>
      <c r="G245" s="140"/>
      <c r="H245" s="141"/>
      <c r="I245" s="148"/>
      <c r="J245" s="148"/>
    </row>
    <row r="246" spans="1:10" ht="29.25" customHeight="1" x14ac:dyDescent="0.2">
      <c r="A246" s="33">
        <v>2910</v>
      </c>
      <c r="B246" s="43" t="s">
        <v>408</v>
      </c>
      <c r="C246" s="34">
        <v>1</v>
      </c>
      <c r="D246" s="35">
        <v>0</v>
      </c>
      <c r="E246" s="36" t="s">
        <v>0</v>
      </c>
      <c r="F246" s="203">
        <f>G246+H246</f>
        <v>1785522.26</v>
      </c>
      <c r="G246" s="204">
        <f>G248+G249</f>
        <v>1785522.26</v>
      </c>
      <c r="H246" s="196">
        <f>H248+H249</f>
        <v>0</v>
      </c>
      <c r="I246" s="148"/>
      <c r="J246" s="148"/>
    </row>
    <row r="247" spans="1:10" s="8" customFormat="1" ht="10.5" customHeight="1" x14ac:dyDescent="0.2">
      <c r="A247" s="33"/>
      <c r="B247" s="27"/>
      <c r="C247" s="34"/>
      <c r="D247" s="35"/>
      <c r="E247" s="32" t="s">
        <v>312</v>
      </c>
      <c r="F247" s="145"/>
      <c r="G247" s="146"/>
      <c r="H247" s="172"/>
      <c r="I247" s="159"/>
      <c r="J247" s="159"/>
    </row>
    <row r="248" spans="1:10" x14ac:dyDescent="0.2">
      <c r="A248" s="33">
        <v>2911</v>
      </c>
      <c r="B248" s="45" t="s">
        <v>408</v>
      </c>
      <c r="C248" s="38">
        <v>1</v>
      </c>
      <c r="D248" s="39">
        <v>1</v>
      </c>
      <c r="E248" s="32" t="s">
        <v>213</v>
      </c>
      <c r="F248" s="177">
        <f>G248+H248</f>
        <v>1785522.26</v>
      </c>
      <c r="G248" s="177">
        <v>1785522.26</v>
      </c>
      <c r="H248" s="175">
        <v>0</v>
      </c>
      <c r="I248" s="148"/>
      <c r="J248" s="148"/>
    </row>
    <row r="249" spans="1:10" x14ac:dyDescent="0.2">
      <c r="A249" s="33">
        <v>2912</v>
      </c>
      <c r="B249" s="45" t="s">
        <v>408</v>
      </c>
      <c r="C249" s="38">
        <v>1</v>
      </c>
      <c r="D249" s="39">
        <v>2</v>
      </c>
      <c r="E249" s="32" t="s">
        <v>409</v>
      </c>
      <c r="F249" s="147">
        <f>G249+H249</f>
        <v>0</v>
      </c>
      <c r="G249" s="174">
        <v>0</v>
      </c>
      <c r="H249" s="175">
        <v>0</v>
      </c>
      <c r="I249" s="148"/>
      <c r="J249" s="148"/>
    </row>
    <row r="250" spans="1:10" ht="21.75" customHeight="1" x14ac:dyDescent="0.2">
      <c r="A250" s="33">
        <v>2920</v>
      </c>
      <c r="B250" s="43" t="s">
        <v>408</v>
      </c>
      <c r="C250" s="34">
        <v>2</v>
      </c>
      <c r="D250" s="35">
        <v>0</v>
      </c>
      <c r="E250" s="36" t="s">
        <v>410</v>
      </c>
      <c r="F250" s="194">
        <f>G250+H250</f>
        <v>22000</v>
      </c>
      <c r="G250" s="195">
        <f>G252+G253</f>
        <v>22000</v>
      </c>
      <c r="H250" s="196">
        <f>H252+H253</f>
        <v>0</v>
      </c>
      <c r="I250" s="148"/>
      <c r="J250" s="148"/>
    </row>
    <row r="251" spans="1:10" s="8" customFormat="1" ht="10.5" customHeight="1" x14ac:dyDescent="0.2">
      <c r="A251" s="33"/>
      <c r="B251" s="27"/>
      <c r="C251" s="34"/>
      <c r="D251" s="35"/>
      <c r="E251" s="32" t="s">
        <v>312</v>
      </c>
      <c r="F251" s="168"/>
      <c r="G251" s="146"/>
      <c r="H251" s="160"/>
      <c r="I251" s="159"/>
      <c r="J251" s="159"/>
    </row>
    <row r="252" spans="1:10" x14ac:dyDescent="0.2">
      <c r="A252" s="33">
        <v>2921</v>
      </c>
      <c r="B252" s="45" t="s">
        <v>408</v>
      </c>
      <c r="C252" s="38">
        <v>2</v>
      </c>
      <c r="D252" s="39">
        <v>1</v>
      </c>
      <c r="E252" s="32" t="s">
        <v>411</v>
      </c>
      <c r="F252" s="173">
        <f>G252+H252</f>
        <v>0</v>
      </c>
      <c r="G252" s="174">
        <v>0</v>
      </c>
      <c r="H252" s="175">
        <v>0</v>
      </c>
      <c r="I252" s="148"/>
      <c r="J252" s="148"/>
    </row>
    <row r="253" spans="1:10" ht="21.75" customHeight="1" x14ac:dyDescent="0.2">
      <c r="A253" s="33">
        <v>2922</v>
      </c>
      <c r="B253" s="45" t="s">
        <v>408</v>
      </c>
      <c r="C253" s="38">
        <v>2</v>
      </c>
      <c r="D253" s="39">
        <v>2</v>
      </c>
      <c r="E253" s="32" t="s">
        <v>412</v>
      </c>
      <c r="F253" s="173">
        <f>G253+H253</f>
        <v>22000</v>
      </c>
      <c r="G253" s="143">
        <v>22000</v>
      </c>
      <c r="H253" s="175">
        <v>0</v>
      </c>
      <c r="I253" s="148"/>
      <c r="J253" s="148"/>
    </row>
    <row r="254" spans="1:10" ht="42.75" customHeight="1" x14ac:dyDescent="0.2">
      <c r="A254" s="33">
        <v>2930</v>
      </c>
      <c r="B254" s="43" t="s">
        <v>408</v>
      </c>
      <c r="C254" s="34">
        <v>3</v>
      </c>
      <c r="D254" s="35">
        <v>0</v>
      </c>
      <c r="E254" s="36" t="s">
        <v>413</v>
      </c>
      <c r="F254" s="194">
        <f>G254</f>
        <v>0</v>
      </c>
      <c r="G254" s="195">
        <f>G256+G257</f>
        <v>0</v>
      </c>
      <c r="H254" s="197" t="s">
        <v>107</v>
      </c>
      <c r="I254" s="148"/>
      <c r="J254" s="148"/>
    </row>
    <row r="255" spans="1:10" s="8" customFormat="1" ht="10.5" customHeight="1" x14ac:dyDescent="0.2">
      <c r="A255" s="33"/>
      <c r="B255" s="27"/>
      <c r="C255" s="34"/>
      <c r="D255" s="35"/>
      <c r="E255" s="32" t="s">
        <v>312</v>
      </c>
      <c r="F255" s="170"/>
      <c r="G255" s="171"/>
      <c r="H255" s="160"/>
      <c r="I255" s="159"/>
      <c r="J255" s="159"/>
    </row>
    <row r="256" spans="1:10" ht="24" x14ac:dyDescent="0.2">
      <c r="A256" s="33">
        <v>2931</v>
      </c>
      <c r="B256" s="45" t="s">
        <v>408</v>
      </c>
      <c r="C256" s="38">
        <v>3</v>
      </c>
      <c r="D256" s="39">
        <v>1</v>
      </c>
      <c r="E256" s="32" t="s">
        <v>414</v>
      </c>
      <c r="F256" s="173">
        <f>G256+H256</f>
        <v>0</v>
      </c>
      <c r="G256" s="174">
        <v>0</v>
      </c>
      <c r="H256" s="144">
        <v>0</v>
      </c>
      <c r="I256" s="148"/>
      <c r="J256" s="148"/>
    </row>
    <row r="257" spans="1:10" x14ac:dyDescent="0.2">
      <c r="A257" s="33">
        <v>2932</v>
      </c>
      <c r="B257" s="45" t="s">
        <v>408</v>
      </c>
      <c r="C257" s="38">
        <v>3</v>
      </c>
      <c r="D257" s="39">
        <v>2</v>
      </c>
      <c r="E257" s="32" t="s">
        <v>415</v>
      </c>
      <c r="F257" s="173">
        <f>G257</f>
        <v>0</v>
      </c>
      <c r="G257" s="174">
        <v>0</v>
      </c>
      <c r="H257" s="144" t="s">
        <v>107</v>
      </c>
      <c r="I257" s="148"/>
      <c r="J257" s="148"/>
    </row>
    <row r="258" spans="1:10" x14ac:dyDescent="0.2">
      <c r="A258" s="33">
        <v>2940</v>
      </c>
      <c r="B258" s="43" t="s">
        <v>408</v>
      </c>
      <c r="C258" s="34">
        <v>4</v>
      </c>
      <c r="D258" s="35">
        <v>0</v>
      </c>
      <c r="E258" s="36" t="s">
        <v>214</v>
      </c>
      <c r="F258" s="194">
        <f>G258</f>
        <v>0</v>
      </c>
      <c r="G258" s="195">
        <f>G260+G261</f>
        <v>0</v>
      </c>
      <c r="H258" s="197" t="s">
        <v>107</v>
      </c>
      <c r="I258" s="148"/>
      <c r="J258" s="148"/>
    </row>
    <row r="259" spans="1:10" s="8" customFormat="1" ht="10.5" customHeight="1" x14ac:dyDescent="0.2">
      <c r="A259" s="33"/>
      <c r="B259" s="27"/>
      <c r="C259" s="34"/>
      <c r="D259" s="35"/>
      <c r="E259" s="32" t="s">
        <v>312</v>
      </c>
      <c r="F259" s="170"/>
      <c r="G259" s="171"/>
      <c r="H259" s="160"/>
      <c r="I259" s="159"/>
      <c r="J259" s="159"/>
    </row>
    <row r="260" spans="1:10" ht="24" x14ac:dyDescent="0.2">
      <c r="A260" s="33">
        <v>2941</v>
      </c>
      <c r="B260" s="45" t="s">
        <v>408</v>
      </c>
      <c r="C260" s="38">
        <v>4</v>
      </c>
      <c r="D260" s="39">
        <v>1</v>
      </c>
      <c r="E260" s="32" t="s">
        <v>416</v>
      </c>
      <c r="F260" s="173">
        <v>0</v>
      </c>
      <c r="G260" s="174">
        <v>0</v>
      </c>
      <c r="H260" s="144" t="s">
        <v>107</v>
      </c>
      <c r="I260" s="148"/>
      <c r="J260" s="148"/>
    </row>
    <row r="261" spans="1:10" ht="24" x14ac:dyDescent="0.2">
      <c r="A261" s="33">
        <v>2942</v>
      </c>
      <c r="B261" s="45" t="s">
        <v>408</v>
      </c>
      <c r="C261" s="38">
        <v>4</v>
      </c>
      <c r="D261" s="39">
        <v>2</v>
      </c>
      <c r="E261" s="32" t="s">
        <v>417</v>
      </c>
      <c r="F261" s="173">
        <v>0</v>
      </c>
      <c r="G261" s="174">
        <v>0</v>
      </c>
      <c r="H261" s="144">
        <v>0</v>
      </c>
      <c r="I261" s="148"/>
      <c r="J261" s="148"/>
    </row>
    <row r="262" spans="1:10" ht="29.25" customHeight="1" x14ac:dyDescent="0.2">
      <c r="A262" s="33">
        <v>2950</v>
      </c>
      <c r="B262" s="43" t="s">
        <v>408</v>
      </c>
      <c r="C262" s="34">
        <v>5</v>
      </c>
      <c r="D262" s="35">
        <v>0</v>
      </c>
      <c r="E262" s="36" t="s">
        <v>215</v>
      </c>
      <c r="F262" s="203">
        <f>G262+H262</f>
        <v>877964.98900000006</v>
      </c>
      <c r="G262" s="203">
        <f>G264+G265</f>
        <v>827964.98900000006</v>
      </c>
      <c r="H262" s="196">
        <f>H264+H265</f>
        <v>50000</v>
      </c>
      <c r="I262" s="148"/>
      <c r="J262" s="148"/>
    </row>
    <row r="263" spans="1:10" s="8" customFormat="1" ht="16.5" customHeight="1" x14ac:dyDescent="0.2">
      <c r="A263" s="33"/>
      <c r="B263" s="27"/>
      <c r="C263" s="34"/>
      <c r="D263" s="35"/>
      <c r="E263" s="32" t="s">
        <v>312</v>
      </c>
      <c r="F263" s="145"/>
      <c r="G263" s="146"/>
      <c r="H263" s="172"/>
      <c r="I263" s="159"/>
      <c r="J263" s="159"/>
    </row>
    <row r="264" spans="1:10" x14ac:dyDescent="0.2">
      <c r="A264" s="33">
        <v>2951</v>
      </c>
      <c r="B264" s="45" t="s">
        <v>408</v>
      </c>
      <c r="C264" s="38">
        <v>5</v>
      </c>
      <c r="D264" s="39">
        <v>1</v>
      </c>
      <c r="E264" s="32" t="s">
        <v>418</v>
      </c>
      <c r="F264" s="177">
        <f>G264+H264</f>
        <v>872082.08900000004</v>
      </c>
      <c r="G264" s="177">
        <v>822082.08900000004</v>
      </c>
      <c r="H264" s="175">
        <v>50000</v>
      </c>
      <c r="I264" s="148"/>
      <c r="J264" s="148"/>
    </row>
    <row r="265" spans="1:10" x14ac:dyDescent="0.2">
      <c r="A265" s="33">
        <v>2952</v>
      </c>
      <c r="B265" s="45" t="s">
        <v>408</v>
      </c>
      <c r="C265" s="38">
        <v>5</v>
      </c>
      <c r="D265" s="39">
        <v>2</v>
      </c>
      <c r="E265" s="32" t="s">
        <v>419</v>
      </c>
      <c r="F265" s="147">
        <f>G265+H265</f>
        <v>5882.9</v>
      </c>
      <c r="G265" s="143">
        <v>5882.9</v>
      </c>
      <c r="H265" s="175">
        <v>0</v>
      </c>
      <c r="I265" s="148"/>
      <c r="J265" s="148"/>
    </row>
    <row r="266" spans="1:10" ht="24" x14ac:dyDescent="0.2">
      <c r="A266" s="33">
        <v>2960</v>
      </c>
      <c r="B266" s="43" t="s">
        <v>408</v>
      </c>
      <c r="C266" s="34">
        <v>6</v>
      </c>
      <c r="D266" s="35">
        <v>0</v>
      </c>
      <c r="E266" s="36" t="s">
        <v>216</v>
      </c>
      <c r="F266" s="194">
        <f>G266+H266</f>
        <v>430000</v>
      </c>
      <c r="G266" s="199">
        <f>G268</f>
        <v>0</v>
      </c>
      <c r="H266" s="197">
        <f>H268</f>
        <v>430000</v>
      </c>
      <c r="I266" s="148"/>
      <c r="J266" s="148"/>
    </row>
    <row r="267" spans="1:10" s="8" customFormat="1" ht="10.5" customHeight="1" x14ac:dyDescent="0.2">
      <c r="A267" s="33"/>
      <c r="B267" s="27"/>
      <c r="C267" s="34"/>
      <c r="D267" s="35"/>
      <c r="E267" s="32" t="s">
        <v>312</v>
      </c>
      <c r="F267" s="145"/>
      <c r="G267" s="146"/>
      <c r="H267" s="160"/>
      <c r="I267" s="159"/>
      <c r="J267" s="159"/>
    </row>
    <row r="268" spans="1:10" ht="24" x14ac:dyDescent="0.2">
      <c r="A268" s="33">
        <v>2961</v>
      </c>
      <c r="B268" s="45" t="s">
        <v>408</v>
      </c>
      <c r="C268" s="38">
        <v>6</v>
      </c>
      <c r="D268" s="39">
        <v>1</v>
      </c>
      <c r="E268" s="32" t="s">
        <v>216</v>
      </c>
      <c r="F268" s="147">
        <f>G268+H268</f>
        <v>430000</v>
      </c>
      <c r="G268" s="143">
        <v>0</v>
      </c>
      <c r="H268" s="144">
        <v>430000</v>
      </c>
      <c r="I268" s="148"/>
      <c r="J268" s="148"/>
    </row>
    <row r="269" spans="1:10" ht="36" x14ac:dyDescent="0.2">
      <c r="A269" s="33">
        <v>2970</v>
      </c>
      <c r="B269" s="43" t="s">
        <v>408</v>
      </c>
      <c r="C269" s="34">
        <v>7</v>
      </c>
      <c r="D269" s="35">
        <v>0</v>
      </c>
      <c r="E269" s="36" t="s">
        <v>217</v>
      </c>
      <c r="F269" s="194">
        <f>G269+H269</f>
        <v>0</v>
      </c>
      <c r="G269" s="195">
        <f>G271</f>
        <v>0</v>
      </c>
      <c r="H269" s="196">
        <f>H271</f>
        <v>0</v>
      </c>
      <c r="I269" s="148"/>
      <c r="J269" s="148"/>
    </row>
    <row r="270" spans="1:10" s="8" customFormat="1" ht="10.5" customHeight="1" x14ac:dyDescent="0.2">
      <c r="A270" s="33"/>
      <c r="B270" s="27"/>
      <c r="C270" s="34"/>
      <c r="D270" s="35"/>
      <c r="E270" s="32" t="s">
        <v>312</v>
      </c>
      <c r="F270" s="170"/>
      <c r="G270" s="171"/>
      <c r="H270" s="172"/>
      <c r="I270" s="159"/>
      <c r="J270" s="159"/>
    </row>
    <row r="271" spans="1:10" ht="24" x14ac:dyDescent="0.2">
      <c r="A271" s="33">
        <v>2971</v>
      </c>
      <c r="B271" s="45" t="s">
        <v>408</v>
      </c>
      <c r="C271" s="38">
        <v>7</v>
      </c>
      <c r="D271" s="39">
        <v>1</v>
      </c>
      <c r="E271" s="32" t="s">
        <v>217</v>
      </c>
      <c r="F271" s="173">
        <f>G271+H271</f>
        <v>0</v>
      </c>
      <c r="G271" s="174">
        <v>0</v>
      </c>
      <c r="H271" s="175">
        <v>0</v>
      </c>
      <c r="I271" s="148"/>
      <c r="J271" s="148"/>
    </row>
    <row r="272" spans="1:10" ht="24" x14ac:dyDescent="0.2">
      <c r="A272" s="33">
        <v>2980</v>
      </c>
      <c r="B272" s="43" t="s">
        <v>408</v>
      </c>
      <c r="C272" s="34">
        <v>8</v>
      </c>
      <c r="D272" s="35">
        <v>0</v>
      </c>
      <c r="E272" s="36" t="s">
        <v>218</v>
      </c>
      <c r="F272" s="194">
        <f>G272+H272</f>
        <v>7000</v>
      </c>
      <c r="G272" s="199">
        <f>G274</f>
        <v>7000</v>
      </c>
      <c r="H272" s="196">
        <f>H274</f>
        <v>0</v>
      </c>
      <c r="I272" s="148"/>
      <c r="J272" s="148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70"/>
      <c r="G273" s="146"/>
      <c r="H273" s="172"/>
      <c r="I273" s="159"/>
      <c r="J273" s="159"/>
    </row>
    <row r="274" spans="1:10" x14ac:dyDescent="0.2">
      <c r="A274" s="33">
        <v>2981</v>
      </c>
      <c r="B274" s="45" t="s">
        <v>408</v>
      </c>
      <c r="C274" s="38">
        <v>8</v>
      </c>
      <c r="D274" s="39">
        <v>1</v>
      </c>
      <c r="E274" s="32" t="s">
        <v>218</v>
      </c>
      <c r="F274" s="173">
        <f>G274+H274</f>
        <v>7000</v>
      </c>
      <c r="G274" s="143">
        <v>7000</v>
      </c>
      <c r="H274" s="175">
        <v>0</v>
      </c>
      <c r="I274" s="148"/>
      <c r="J274" s="148"/>
    </row>
    <row r="275" spans="1:10" s="11" customFormat="1" ht="38.25" customHeight="1" x14ac:dyDescent="0.2">
      <c r="A275" s="42">
        <v>3000</v>
      </c>
      <c r="B275" s="43" t="s">
        <v>421</v>
      </c>
      <c r="C275" s="34">
        <v>0</v>
      </c>
      <c r="D275" s="35">
        <v>0</v>
      </c>
      <c r="E275" s="44" t="s">
        <v>451</v>
      </c>
      <c r="F275" s="225">
        <f>G275</f>
        <v>66000</v>
      </c>
      <c r="G275" s="190">
        <f>G277+G281+G284+G287+G290+G293+G296+G299+G303</f>
        <v>66000</v>
      </c>
      <c r="H275" s="226" t="s">
        <v>107</v>
      </c>
      <c r="I275" s="158"/>
      <c r="J275" s="158"/>
    </row>
    <row r="276" spans="1:10" ht="11.25" customHeight="1" x14ac:dyDescent="0.2">
      <c r="A276" s="31"/>
      <c r="B276" s="27"/>
      <c r="C276" s="28"/>
      <c r="D276" s="29"/>
      <c r="E276" s="32" t="s">
        <v>311</v>
      </c>
      <c r="F276" s="139"/>
      <c r="G276" s="140"/>
      <c r="H276" s="141"/>
      <c r="I276" s="148"/>
      <c r="J276" s="148"/>
    </row>
    <row r="277" spans="1:10" ht="24" x14ac:dyDescent="0.2">
      <c r="A277" s="33">
        <v>3010</v>
      </c>
      <c r="B277" s="43" t="s">
        <v>421</v>
      </c>
      <c r="C277" s="34">
        <v>1</v>
      </c>
      <c r="D277" s="35">
        <v>0</v>
      </c>
      <c r="E277" s="36" t="s">
        <v>420</v>
      </c>
      <c r="F277" s="194">
        <f>G277+H277</f>
        <v>0</v>
      </c>
      <c r="G277" s="195">
        <f>G279+G280</f>
        <v>0</v>
      </c>
      <c r="H277" s="195">
        <f>H279+H280</f>
        <v>0</v>
      </c>
      <c r="I277" s="148"/>
      <c r="J277" s="148"/>
    </row>
    <row r="278" spans="1:10" s="8" customFormat="1" ht="10.5" customHeight="1" x14ac:dyDescent="0.2">
      <c r="A278" s="33"/>
      <c r="B278" s="27"/>
      <c r="C278" s="34"/>
      <c r="D278" s="35"/>
      <c r="E278" s="32" t="s">
        <v>312</v>
      </c>
      <c r="F278" s="173"/>
      <c r="G278" s="171"/>
      <c r="H278" s="171"/>
      <c r="I278" s="159"/>
      <c r="J278" s="159"/>
    </row>
    <row r="279" spans="1:10" x14ac:dyDescent="0.2">
      <c r="A279" s="33">
        <v>3011</v>
      </c>
      <c r="B279" s="45" t="s">
        <v>421</v>
      </c>
      <c r="C279" s="38">
        <v>1</v>
      </c>
      <c r="D279" s="39">
        <v>1</v>
      </c>
      <c r="E279" s="32" t="s">
        <v>219</v>
      </c>
      <c r="F279" s="173">
        <f t="shared" ref="F279:F295" si="9">G279+H279</f>
        <v>0</v>
      </c>
      <c r="G279" s="174">
        <v>0</v>
      </c>
      <c r="H279" s="174">
        <v>0</v>
      </c>
      <c r="I279" s="148"/>
      <c r="J279" s="148"/>
    </row>
    <row r="280" spans="1:10" x14ac:dyDescent="0.2">
      <c r="A280" s="33">
        <v>3012</v>
      </c>
      <c r="B280" s="45" t="s">
        <v>421</v>
      </c>
      <c r="C280" s="38">
        <v>1</v>
      </c>
      <c r="D280" s="39">
        <v>2</v>
      </c>
      <c r="E280" s="32" t="s">
        <v>220</v>
      </c>
      <c r="F280" s="173">
        <f t="shared" si="9"/>
        <v>0</v>
      </c>
      <c r="G280" s="174">
        <v>0</v>
      </c>
      <c r="H280" s="174">
        <v>0</v>
      </c>
      <c r="I280" s="148"/>
      <c r="J280" s="148"/>
    </row>
    <row r="281" spans="1:10" x14ac:dyDescent="0.2">
      <c r="A281" s="33">
        <v>3020</v>
      </c>
      <c r="B281" s="43" t="s">
        <v>421</v>
      </c>
      <c r="C281" s="34">
        <v>2</v>
      </c>
      <c r="D281" s="35">
        <v>0</v>
      </c>
      <c r="E281" s="36" t="s">
        <v>221</v>
      </c>
      <c r="F281" s="194">
        <f t="shared" si="9"/>
        <v>0</v>
      </c>
      <c r="G281" s="195">
        <f>G283</f>
        <v>0</v>
      </c>
      <c r="H281" s="195">
        <f>H283</f>
        <v>0</v>
      </c>
      <c r="I281" s="148"/>
      <c r="J281" s="148"/>
    </row>
    <row r="282" spans="1:10" s="8" customFormat="1" ht="10.5" customHeight="1" x14ac:dyDescent="0.2">
      <c r="A282" s="33"/>
      <c r="B282" s="27"/>
      <c r="C282" s="34"/>
      <c r="D282" s="35"/>
      <c r="E282" s="32" t="s">
        <v>312</v>
      </c>
      <c r="F282" s="173"/>
      <c r="G282" s="171"/>
      <c r="H282" s="171"/>
      <c r="I282" s="159"/>
      <c r="J282" s="159"/>
    </row>
    <row r="283" spans="1:10" x14ac:dyDescent="0.2">
      <c r="A283" s="33">
        <v>3021</v>
      </c>
      <c r="B283" s="45" t="s">
        <v>421</v>
      </c>
      <c r="C283" s="38">
        <v>2</v>
      </c>
      <c r="D283" s="39">
        <v>1</v>
      </c>
      <c r="E283" s="32" t="s">
        <v>221</v>
      </c>
      <c r="F283" s="173">
        <f t="shared" si="9"/>
        <v>0</v>
      </c>
      <c r="G283" s="174">
        <v>0</v>
      </c>
      <c r="H283" s="174">
        <v>0</v>
      </c>
      <c r="I283" s="148"/>
      <c r="J283" s="148"/>
    </row>
    <row r="284" spans="1:10" x14ac:dyDescent="0.2">
      <c r="A284" s="33">
        <v>3030</v>
      </c>
      <c r="B284" s="43" t="s">
        <v>421</v>
      </c>
      <c r="C284" s="34">
        <v>3</v>
      </c>
      <c r="D284" s="35">
        <v>0</v>
      </c>
      <c r="E284" s="36" t="s">
        <v>222</v>
      </c>
      <c r="F284" s="194">
        <f t="shared" si="9"/>
        <v>0</v>
      </c>
      <c r="G284" s="195">
        <f>G286</f>
        <v>0</v>
      </c>
      <c r="H284" s="195">
        <f>H286</f>
        <v>0</v>
      </c>
      <c r="I284" s="148"/>
      <c r="J284" s="148"/>
    </row>
    <row r="285" spans="1:10" s="8" customFormat="1" x14ac:dyDescent="0.2">
      <c r="A285" s="33"/>
      <c r="B285" s="27"/>
      <c r="C285" s="34"/>
      <c r="D285" s="35"/>
      <c r="E285" s="32" t="s">
        <v>312</v>
      </c>
      <c r="F285" s="173"/>
      <c r="G285" s="171"/>
      <c r="H285" s="171"/>
      <c r="I285" s="159"/>
      <c r="J285" s="159"/>
    </row>
    <row r="286" spans="1:10" s="8" customFormat="1" x14ac:dyDescent="0.2">
      <c r="A286" s="33">
        <v>3031</v>
      </c>
      <c r="B286" s="45" t="s">
        <v>421</v>
      </c>
      <c r="C286" s="38">
        <v>3</v>
      </c>
      <c r="D286" s="39" t="s">
        <v>341</v>
      </c>
      <c r="E286" s="32" t="s">
        <v>222</v>
      </c>
      <c r="F286" s="173">
        <f t="shared" si="9"/>
        <v>0</v>
      </c>
      <c r="G286" s="174">
        <v>0</v>
      </c>
      <c r="H286" s="174">
        <v>0</v>
      </c>
      <c r="I286" s="159"/>
      <c r="J286" s="159"/>
    </row>
    <row r="287" spans="1:10" ht="24" x14ac:dyDescent="0.2">
      <c r="A287" s="33">
        <v>3040</v>
      </c>
      <c r="B287" s="43" t="s">
        <v>421</v>
      </c>
      <c r="C287" s="34">
        <v>4</v>
      </c>
      <c r="D287" s="35">
        <v>0</v>
      </c>
      <c r="E287" s="36" t="s">
        <v>223</v>
      </c>
      <c r="F287" s="194">
        <f t="shared" si="9"/>
        <v>0</v>
      </c>
      <c r="G287" s="195">
        <f>G289</f>
        <v>0</v>
      </c>
      <c r="H287" s="195">
        <f>H289</f>
        <v>0</v>
      </c>
      <c r="I287" s="148"/>
      <c r="J287" s="148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3"/>
      <c r="G288" s="171"/>
      <c r="H288" s="171"/>
      <c r="I288" s="159"/>
      <c r="J288" s="159"/>
    </row>
    <row r="289" spans="1:10" x14ac:dyDescent="0.2">
      <c r="A289" s="33">
        <v>3041</v>
      </c>
      <c r="B289" s="45" t="s">
        <v>421</v>
      </c>
      <c r="C289" s="38">
        <v>4</v>
      </c>
      <c r="D289" s="39">
        <v>1</v>
      </c>
      <c r="E289" s="32" t="s">
        <v>223</v>
      </c>
      <c r="F289" s="173">
        <f t="shared" si="9"/>
        <v>0</v>
      </c>
      <c r="G289" s="174">
        <v>0</v>
      </c>
      <c r="H289" s="174">
        <v>0</v>
      </c>
      <c r="I289" s="148"/>
      <c r="J289" s="148"/>
    </row>
    <row r="290" spans="1:10" x14ac:dyDescent="0.2">
      <c r="A290" s="33">
        <v>3050</v>
      </c>
      <c r="B290" s="43" t="s">
        <v>421</v>
      </c>
      <c r="C290" s="34">
        <v>5</v>
      </c>
      <c r="D290" s="35">
        <v>0</v>
      </c>
      <c r="E290" s="36" t="s">
        <v>224</v>
      </c>
      <c r="F290" s="194">
        <f t="shared" si="9"/>
        <v>0</v>
      </c>
      <c r="G290" s="195">
        <f>G292</f>
        <v>0</v>
      </c>
      <c r="H290" s="195">
        <f>H292</f>
        <v>0</v>
      </c>
      <c r="I290" s="148"/>
      <c r="J290" s="148"/>
    </row>
    <row r="291" spans="1:10" s="8" customFormat="1" ht="10.5" customHeight="1" x14ac:dyDescent="0.2">
      <c r="A291" s="33"/>
      <c r="B291" s="27"/>
      <c r="C291" s="34"/>
      <c r="D291" s="35"/>
      <c r="E291" s="32" t="s">
        <v>312</v>
      </c>
      <c r="F291" s="173"/>
      <c r="G291" s="171"/>
      <c r="H291" s="171"/>
      <c r="I291" s="159"/>
      <c r="J291" s="159"/>
    </row>
    <row r="292" spans="1:10" x14ac:dyDescent="0.2">
      <c r="A292" s="33">
        <v>3051</v>
      </c>
      <c r="B292" s="45" t="s">
        <v>421</v>
      </c>
      <c r="C292" s="38">
        <v>5</v>
      </c>
      <c r="D292" s="39">
        <v>1</v>
      </c>
      <c r="E292" s="32" t="s">
        <v>224</v>
      </c>
      <c r="F292" s="173">
        <f t="shared" si="9"/>
        <v>0</v>
      </c>
      <c r="G292" s="174">
        <v>0</v>
      </c>
      <c r="H292" s="174">
        <v>0</v>
      </c>
      <c r="I292" s="148"/>
      <c r="J292" s="148"/>
    </row>
    <row r="293" spans="1:10" x14ac:dyDescent="0.2">
      <c r="A293" s="33">
        <v>3060</v>
      </c>
      <c r="B293" s="43" t="s">
        <v>421</v>
      </c>
      <c r="C293" s="34">
        <v>6</v>
      </c>
      <c r="D293" s="35">
        <v>0</v>
      </c>
      <c r="E293" s="36" t="s">
        <v>225</v>
      </c>
      <c r="F293" s="194">
        <f t="shared" si="9"/>
        <v>0</v>
      </c>
      <c r="G293" s="195">
        <f>G295</f>
        <v>0</v>
      </c>
      <c r="H293" s="195">
        <f>H295</f>
        <v>0</v>
      </c>
      <c r="I293" s="148"/>
      <c r="J293" s="148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3"/>
      <c r="G294" s="171"/>
      <c r="H294" s="171"/>
      <c r="I294" s="159"/>
      <c r="J294" s="159"/>
    </row>
    <row r="295" spans="1:10" x14ac:dyDescent="0.2">
      <c r="A295" s="33">
        <v>3061</v>
      </c>
      <c r="B295" s="45" t="s">
        <v>421</v>
      </c>
      <c r="C295" s="38">
        <v>6</v>
      </c>
      <c r="D295" s="39">
        <v>1</v>
      </c>
      <c r="E295" s="32" t="s">
        <v>225</v>
      </c>
      <c r="F295" s="173">
        <f t="shared" si="9"/>
        <v>0</v>
      </c>
      <c r="G295" s="174">
        <v>0</v>
      </c>
      <c r="H295" s="174">
        <v>0</v>
      </c>
      <c r="I295" s="148"/>
      <c r="J295" s="148"/>
    </row>
    <row r="296" spans="1:10" ht="43.5" customHeight="1" x14ac:dyDescent="0.2">
      <c r="A296" s="33">
        <v>3070</v>
      </c>
      <c r="B296" s="43" t="s">
        <v>421</v>
      </c>
      <c r="C296" s="34">
        <v>7</v>
      </c>
      <c r="D296" s="35">
        <v>0</v>
      </c>
      <c r="E296" s="36" t="s">
        <v>226</v>
      </c>
      <c r="F296" s="198">
        <f>G296</f>
        <v>66000</v>
      </c>
      <c r="G296" s="198">
        <f>G298</f>
        <v>66000</v>
      </c>
      <c r="H296" s="197" t="s">
        <v>107</v>
      </c>
      <c r="I296" s="148"/>
      <c r="J296" s="148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47"/>
      <c r="G297" s="147"/>
      <c r="H297" s="160"/>
      <c r="I297" s="159"/>
      <c r="J297" s="159"/>
    </row>
    <row r="298" spans="1:10" ht="33" customHeight="1" x14ac:dyDescent="0.2">
      <c r="A298" s="33">
        <v>3071</v>
      </c>
      <c r="B298" s="45" t="s">
        <v>421</v>
      </c>
      <c r="C298" s="38">
        <v>7</v>
      </c>
      <c r="D298" s="39">
        <v>1</v>
      </c>
      <c r="E298" s="32" t="s">
        <v>226</v>
      </c>
      <c r="F298" s="147">
        <f>G298</f>
        <v>66000</v>
      </c>
      <c r="G298" s="147">
        <v>66000</v>
      </c>
      <c r="H298" s="144" t="s">
        <v>107</v>
      </c>
      <c r="I298" s="148"/>
      <c r="J298" s="148"/>
    </row>
    <row r="299" spans="1:10" ht="44.25" customHeight="1" x14ac:dyDescent="0.2">
      <c r="A299" s="33">
        <v>3080</v>
      </c>
      <c r="B299" s="43" t="s">
        <v>421</v>
      </c>
      <c r="C299" s="34">
        <v>8</v>
      </c>
      <c r="D299" s="35">
        <v>0</v>
      </c>
      <c r="E299" s="36" t="s">
        <v>227</v>
      </c>
      <c r="F299" s="194">
        <f>G299+H299</f>
        <v>0</v>
      </c>
      <c r="G299" s="195">
        <f>G301</f>
        <v>0</v>
      </c>
      <c r="H299" s="196">
        <f>H301</f>
        <v>0</v>
      </c>
      <c r="I299" s="148"/>
      <c r="J299" s="148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3"/>
      <c r="G300" s="171"/>
      <c r="H300" s="172"/>
      <c r="I300" s="159"/>
      <c r="J300" s="159"/>
    </row>
    <row r="301" spans="1:10" ht="26.25" customHeight="1" x14ac:dyDescent="0.2">
      <c r="A301" s="33">
        <v>3081</v>
      </c>
      <c r="B301" s="45" t="s">
        <v>421</v>
      </c>
      <c r="C301" s="38">
        <v>8</v>
      </c>
      <c r="D301" s="39">
        <v>1</v>
      </c>
      <c r="E301" s="32" t="s">
        <v>227</v>
      </c>
      <c r="F301" s="173">
        <f>G301+H301</f>
        <v>0</v>
      </c>
      <c r="G301" s="174">
        <v>0</v>
      </c>
      <c r="H301" s="175">
        <v>0</v>
      </c>
      <c r="I301" s="148"/>
      <c r="J301" s="148"/>
    </row>
    <row r="302" spans="1:10" s="8" customFormat="1" ht="10.5" customHeight="1" x14ac:dyDescent="0.2">
      <c r="A302" s="33"/>
      <c r="B302" s="27"/>
      <c r="C302" s="34"/>
      <c r="D302" s="35"/>
      <c r="E302" s="32" t="s">
        <v>312</v>
      </c>
      <c r="F302" s="145"/>
      <c r="G302" s="146"/>
      <c r="H302" s="160"/>
      <c r="I302" s="159"/>
      <c r="J302" s="159"/>
    </row>
    <row r="303" spans="1:10" ht="24" x14ac:dyDescent="0.2">
      <c r="A303" s="33">
        <v>3090</v>
      </c>
      <c r="B303" s="43" t="s">
        <v>421</v>
      </c>
      <c r="C303" s="34">
        <v>9</v>
      </c>
      <c r="D303" s="35">
        <v>0</v>
      </c>
      <c r="E303" s="36" t="s">
        <v>228</v>
      </c>
      <c r="F303" s="194">
        <f>G303+H303</f>
        <v>0</v>
      </c>
      <c r="G303" s="195">
        <f>G305+G306</f>
        <v>0</v>
      </c>
      <c r="H303" s="196">
        <f>H305+H306</f>
        <v>0</v>
      </c>
      <c r="I303" s="148"/>
      <c r="J303" s="148"/>
    </row>
    <row r="304" spans="1:10" s="8" customFormat="1" ht="10.5" customHeight="1" x14ac:dyDescent="0.2">
      <c r="A304" s="33"/>
      <c r="B304" s="27"/>
      <c r="C304" s="34"/>
      <c r="D304" s="35"/>
      <c r="E304" s="32" t="s">
        <v>312</v>
      </c>
      <c r="F304" s="170"/>
      <c r="G304" s="171"/>
      <c r="H304" s="172"/>
      <c r="I304" s="159"/>
      <c r="J304" s="159"/>
    </row>
    <row r="305" spans="1:13" ht="23.25" customHeight="1" x14ac:dyDescent="0.2">
      <c r="A305" s="48">
        <v>3091</v>
      </c>
      <c r="B305" s="45" t="s">
        <v>421</v>
      </c>
      <c r="C305" s="49">
        <v>9</v>
      </c>
      <c r="D305" s="50">
        <v>1</v>
      </c>
      <c r="E305" s="51" t="s">
        <v>228</v>
      </c>
      <c r="F305" s="173">
        <f>G305+H305</f>
        <v>0</v>
      </c>
      <c r="G305" s="179">
        <v>0</v>
      </c>
      <c r="H305" s="180">
        <v>0</v>
      </c>
      <c r="I305" s="148"/>
      <c r="J305" s="148"/>
    </row>
    <row r="306" spans="1:13" ht="36" customHeight="1" x14ac:dyDescent="0.2">
      <c r="A306" s="48">
        <v>3092</v>
      </c>
      <c r="B306" s="45" t="s">
        <v>421</v>
      </c>
      <c r="C306" s="49">
        <v>9</v>
      </c>
      <c r="D306" s="50">
        <v>2</v>
      </c>
      <c r="E306" s="51" t="s">
        <v>1</v>
      </c>
      <c r="F306" s="173">
        <f>G306+H306</f>
        <v>0</v>
      </c>
      <c r="G306" s="179">
        <v>0</v>
      </c>
      <c r="H306" s="180">
        <v>0</v>
      </c>
      <c r="I306" s="148"/>
      <c r="J306" s="148"/>
    </row>
    <row r="307" spans="1:13" s="11" customFormat="1" ht="33" customHeight="1" x14ac:dyDescent="0.2">
      <c r="A307" s="52">
        <v>3100</v>
      </c>
      <c r="B307" s="34" t="s">
        <v>422</v>
      </c>
      <c r="C307" s="34">
        <v>0</v>
      </c>
      <c r="D307" s="35">
        <v>0</v>
      </c>
      <c r="E307" s="53" t="s">
        <v>452</v>
      </c>
      <c r="F307" s="261">
        <f>G307+H307</f>
        <v>2141219.9</v>
      </c>
      <c r="G307" s="261">
        <f>G309</f>
        <v>2141219.9</v>
      </c>
      <c r="H307" s="227">
        <f>H309</f>
        <v>0</v>
      </c>
      <c r="I307" s="158"/>
      <c r="J307" s="158"/>
    </row>
    <row r="308" spans="1:13" ht="13.5" customHeight="1" x14ac:dyDescent="0.2">
      <c r="A308" s="48"/>
      <c r="B308" s="27"/>
      <c r="C308" s="28"/>
      <c r="D308" s="29"/>
      <c r="E308" s="32" t="s">
        <v>311</v>
      </c>
      <c r="F308" s="139"/>
      <c r="G308" s="140"/>
      <c r="H308" s="141"/>
      <c r="I308" s="148"/>
      <c r="J308" s="148"/>
    </row>
    <row r="309" spans="1:13" ht="26.25" customHeight="1" x14ac:dyDescent="0.2">
      <c r="A309" s="48">
        <v>3110</v>
      </c>
      <c r="B309" s="54" t="s">
        <v>422</v>
      </c>
      <c r="C309" s="54">
        <v>1</v>
      </c>
      <c r="D309" s="55">
        <v>0</v>
      </c>
      <c r="E309" s="46" t="s">
        <v>266</v>
      </c>
      <c r="F309" s="203">
        <f>G309+H309</f>
        <v>2141219.9</v>
      </c>
      <c r="G309" s="260">
        <f>G310</f>
        <v>2141219.9</v>
      </c>
      <c r="H309" s="228">
        <f>H310</f>
        <v>0</v>
      </c>
      <c r="I309" s="148"/>
      <c r="J309" s="148"/>
    </row>
    <row r="310" spans="1:13" ht="21" customHeight="1" x14ac:dyDescent="0.2">
      <c r="A310" s="48">
        <v>3112</v>
      </c>
      <c r="B310" s="79" t="s">
        <v>422</v>
      </c>
      <c r="C310" s="79">
        <v>1</v>
      </c>
      <c r="D310" s="80">
        <v>2</v>
      </c>
      <c r="E310" s="81" t="s">
        <v>267</v>
      </c>
      <c r="F310" s="167">
        <f>G310+H310</f>
        <v>2141219.9</v>
      </c>
      <c r="G310" s="167">
        <v>2141219.9</v>
      </c>
      <c r="H310" s="162">
        <v>0</v>
      </c>
      <c r="I310" s="148"/>
      <c r="J310" s="148"/>
      <c r="K310" s="264"/>
      <c r="L310" s="264"/>
      <c r="M310" s="166"/>
    </row>
    <row r="311" spans="1:13" x14ac:dyDescent="0.2">
      <c r="A311" s="82"/>
      <c r="B311" s="54"/>
      <c r="C311" s="54"/>
      <c r="D311" s="54"/>
      <c r="E311" s="83" t="s">
        <v>504</v>
      </c>
      <c r="F311" s="163">
        <f>G311+H311</f>
        <v>2000000</v>
      </c>
      <c r="G311" s="163">
        <v>2000000</v>
      </c>
      <c r="H311" s="164">
        <v>0</v>
      </c>
      <c r="I311" s="148"/>
      <c r="J311" s="148"/>
    </row>
    <row r="312" spans="1:13" ht="34.5" customHeight="1" x14ac:dyDescent="0.2">
      <c r="A312" s="76"/>
      <c r="B312" s="77"/>
      <c r="C312" s="77"/>
      <c r="D312" s="77"/>
      <c r="E312" s="78"/>
      <c r="F312" s="165"/>
      <c r="G312" s="165"/>
      <c r="H312" s="166"/>
      <c r="I312" s="148"/>
      <c r="J312" s="148"/>
    </row>
    <row r="313" spans="1:13" s="13" customFormat="1" ht="29.25" customHeight="1" x14ac:dyDescent="0.2">
      <c r="A313" s="99"/>
      <c r="B313" s="368" t="s">
        <v>511</v>
      </c>
      <c r="C313" s="368"/>
      <c r="D313" s="368"/>
      <c r="E313" s="368"/>
      <c r="F313" s="368"/>
      <c r="G313" s="368"/>
      <c r="H313" s="368"/>
    </row>
    <row r="314" spans="1:13" s="13" customFormat="1" ht="32.25" customHeight="1" x14ac:dyDescent="0.2">
      <c r="A314" s="99"/>
      <c r="B314" s="368" t="s">
        <v>713</v>
      </c>
      <c r="C314" s="368"/>
      <c r="D314" s="368"/>
      <c r="E314" s="368"/>
      <c r="F314" s="368"/>
      <c r="G314" s="368"/>
      <c r="H314" s="368"/>
    </row>
    <row r="315" spans="1:13" ht="19.5" customHeight="1" x14ac:dyDescent="0.2">
      <c r="B315" s="374"/>
      <c r="C315" s="374"/>
      <c r="D315" s="374"/>
      <c r="E315" s="374"/>
      <c r="F315" s="374"/>
      <c r="G315" s="374"/>
      <c r="H315" s="374"/>
    </row>
    <row r="316" spans="1:13" x14ac:dyDescent="0.2">
      <c r="E316" s="98"/>
      <c r="F316" s="98"/>
      <c r="G316" s="98"/>
      <c r="H316" s="98"/>
    </row>
    <row r="317" spans="1:13" x14ac:dyDescent="0.2">
      <c r="E317" s="98"/>
      <c r="F317" s="98"/>
      <c r="G317" s="98"/>
      <c r="H317" s="98"/>
    </row>
    <row r="318" spans="1:13" x14ac:dyDescent="0.2">
      <c r="E318" s="98"/>
      <c r="F318" s="98"/>
      <c r="G318" s="98"/>
      <c r="H318" s="98"/>
    </row>
    <row r="319" spans="1:13" x14ac:dyDescent="0.2">
      <c r="E319" s="98"/>
      <c r="F319" s="98"/>
      <c r="G319" s="98"/>
      <c r="H319" s="98"/>
    </row>
    <row r="320" spans="1:13" x14ac:dyDescent="0.2">
      <c r="E320" s="98"/>
      <c r="F320" s="98"/>
      <c r="G320" s="98"/>
      <c r="H320" s="98"/>
    </row>
    <row r="321" spans="5:8" x14ac:dyDescent="0.2">
      <c r="E321" s="98"/>
      <c r="F321" s="98"/>
      <c r="G321" s="98"/>
      <c r="H321" s="98"/>
    </row>
    <row r="322" spans="5:8" x14ac:dyDescent="0.2">
      <c r="E322" s="98"/>
      <c r="F322" s="98"/>
      <c r="G322" s="98"/>
      <c r="H322" s="98"/>
    </row>
    <row r="323" spans="5:8" x14ac:dyDescent="0.2">
      <c r="E323" s="98"/>
      <c r="F323" s="98"/>
      <c r="G323" s="98"/>
      <c r="H323" s="98"/>
    </row>
    <row r="324" spans="5:8" x14ac:dyDescent="0.2">
      <c r="E324" s="98"/>
      <c r="F324" s="98"/>
      <c r="G324" s="98"/>
      <c r="H324" s="98"/>
    </row>
    <row r="325" spans="5:8" x14ac:dyDescent="0.2">
      <c r="E325" s="98"/>
      <c r="F325" s="98"/>
      <c r="G325" s="98"/>
      <c r="H325" s="98"/>
    </row>
    <row r="326" spans="5:8" x14ac:dyDescent="0.2">
      <c r="E326" s="98"/>
      <c r="F326" s="98"/>
      <c r="G326" s="98"/>
      <c r="H326" s="98"/>
    </row>
    <row r="327" spans="5:8" x14ac:dyDescent="0.2">
      <c r="E327" s="98"/>
      <c r="F327" s="98"/>
      <c r="G327" s="98"/>
      <c r="H327" s="98"/>
    </row>
    <row r="328" spans="5:8" x14ac:dyDescent="0.2">
      <c r="E328" s="98"/>
      <c r="F328" s="98"/>
      <c r="G328" s="98"/>
      <c r="H328" s="98"/>
    </row>
    <row r="329" spans="5:8" x14ac:dyDescent="0.2">
      <c r="E329" s="98"/>
      <c r="F329" s="98"/>
      <c r="G329" s="98"/>
      <c r="H329" s="98"/>
    </row>
    <row r="330" spans="5:8" x14ac:dyDescent="0.2">
      <c r="E330" s="98"/>
      <c r="F330" s="98"/>
      <c r="G330" s="98"/>
      <c r="H330" s="98"/>
    </row>
    <row r="331" spans="5:8" x14ac:dyDescent="0.2">
      <c r="E331" s="98"/>
      <c r="F331" s="98"/>
      <c r="G331" s="98"/>
      <c r="H331" s="98"/>
    </row>
    <row r="332" spans="5:8" x14ac:dyDescent="0.2">
      <c r="E332" s="98"/>
      <c r="F332" s="98"/>
      <c r="G332" s="98"/>
      <c r="H332" s="98"/>
    </row>
    <row r="333" spans="5:8" x14ac:dyDescent="0.2">
      <c r="E333" s="98"/>
      <c r="F333" s="98"/>
      <c r="G333" s="98"/>
      <c r="H333" s="98"/>
    </row>
    <row r="334" spans="5:8" x14ac:dyDescent="0.2">
      <c r="E334" s="98"/>
      <c r="F334" s="98"/>
      <c r="G334" s="98"/>
      <c r="H334" s="98"/>
    </row>
    <row r="335" spans="5:8" x14ac:dyDescent="0.2">
      <c r="E335" s="98"/>
      <c r="F335" s="98"/>
      <c r="G335" s="98"/>
      <c r="H335" s="98"/>
    </row>
    <row r="336" spans="5:8" x14ac:dyDescent="0.2">
      <c r="E336" s="98"/>
      <c r="F336" s="98"/>
      <c r="G336" s="98"/>
      <c r="H336" s="98"/>
    </row>
    <row r="337" spans="5:8" x14ac:dyDescent="0.2">
      <c r="E337" s="98"/>
      <c r="F337" s="98"/>
      <c r="G337" s="98"/>
      <c r="H337" s="98"/>
    </row>
    <row r="338" spans="5:8" x14ac:dyDescent="0.2">
      <c r="E338" s="98"/>
      <c r="F338" s="98"/>
      <c r="G338" s="98"/>
      <c r="H338" s="98"/>
    </row>
    <row r="339" spans="5:8" x14ac:dyDescent="0.2">
      <c r="E339" s="98"/>
      <c r="F339" s="98"/>
      <c r="G339" s="98"/>
      <c r="H339" s="98"/>
    </row>
    <row r="340" spans="5:8" x14ac:dyDescent="0.2">
      <c r="E340" s="98"/>
      <c r="F340" s="98"/>
      <c r="G340" s="98"/>
      <c r="H340" s="98"/>
    </row>
    <row r="341" spans="5:8" x14ac:dyDescent="0.2">
      <c r="E341" s="98"/>
      <c r="F341" s="98"/>
      <c r="G341" s="98"/>
      <c r="H341" s="98"/>
    </row>
    <row r="342" spans="5:8" x14ac:dyDescent="0.2">
      <c r="E342" s="98"/>
      <c r="F342" s="98"/>
      <c r="G342" s="98"/>
      <c r="H342" s="98"/>
    </row>
    <row r="343" spans="5:8" x14ac:dyDescent="0.2">
      <c r="E343" s="98"/>
      <c r="F343" s="98"/>
      <c r="G343" s="98"/>
      <c r="H343" s="98"/>
    </row>
    <row r="344" spans="5:8" x14ac:dyDescent="0.2">
      <c r="E344" s="98"/>
      <c r="F344" s="98"/>
      <c r="G344" s="98"/>
      <c r="H344" s="98"/>
    </row>
    <row r="345" spans="5:8" x14ac:dyDescent="0.2">
      <c r="E345" s="98"/>
      <c r="F345" s="98"/>
      <c r="G345" s="98"/>
      <c r="H345" s="98"/>
    </row>
    <row r="346" spans="5:8" x14ac:dyDescent="0.2">
      <c r="E346" s="98"/>
      <c r="F346" s="98"/>
      <c r="G346" s="98"/>
      <c r="H346" s="98"/>
    </row>
    <row r="347" spans="5:8" x14ac:dyDescent="0.2">
      <c r="E347" s="98"/>
      <c r="F347" s="98"/>
      <c r="G347" s="98"/>
      <c r="H347" s="98"/>
    </row>
    <row r="348" spans="5:8" x14ac:dyDescent="0.2">
      <c r="E348" s="98"/>
      <c r="F348" s="98"/>
      <c r="G348" s="98"/>
      <c r="H348" s="98"/>
    </row>
    <row r="349" spans="5:8" x14ac:dyDescent="0.2">
      <c r="E349" s="98"/>
      <c r="F349" s="98"/>
      <c r="G349" s="98"/>
      <c r="H349" s="98"/>
    </row>
    <row r="350" spans="5:8" x14ac:dyDescent="0.2">
      <c r="E350" s="98"/>
      <c r="F350" s="98"/>
      <c r="G350" s="98"/>
      <c r="H350" s="98"/>
    </row>
    <row r="351" spans="5:8" x14ac:dyDescent="0.2">
      <c r="E351" s="98"/>
      <c r="F351" s="98"/>
      <c r="G351" s="98"/>
      <c r="H351" s="98"/>
    </row>
    <row r="352" spans="5:8" x14ac:dyDescent="0.2">
      <c r="E352" s="98"/>
      <c r="F352" s="98"/>
      <c r="G352" s="98"/>
      <c r="H352" s="98"/>
    </row>
    <row r="353" spans="5:8" x14ac:dyDescent="0.2">
      <c r="E353" s="98"/>
      <c r="F353" s="98"/>
      <c r="G353" s="98"/>
      <c r="H353" s="98"/>
    </row>
    <row r="354" spans="5:8" x14ac:dyDescent="0.2">
      <c r="E354" s="98"/>
      <c r="F354" s="98"/>
      <c r="G354" s="98"/>
      <c r="H354" s="98"/>
    </row>
    <row r="355" spans="5:8" x14ac:dyDescent="0.2">
      <c r="E355" s="98"/>
      <c r="F355" s="98"/>
      <c r="G355" s="98"/>
      <c r="H355" s="98"/>
    </row>
    <row r="356" spans="5:8" x14ac:dyDescent="0.2">
      <c r="E356" s="98"/>
      <c r="F356" s="98"/>
      <c r="G356" s="98"/>
      <c r="H356" s="98"/>
    </row>
    <row r="357" spans="5:8" x14ac:dyDescent="0.2">
      <c r="E357" s="98"/>
      <c r="F357" s="98"/>
      <c r="G357" s="98"/>
      <c r="H357" s="98"/>
    </row>
    <row r="358" spans="5:8" x14ac:dyDescent="0.2">
      <c r="E358" s="98"/>
      <c r="F358" s="98"/>
      <c r="G358" s="98"/>
      <c r="H358" s="98"/>
    </row>
    <row r="359" spans="5:8" x14ac:dyDescent="0.2">
      <c r="E359" s="98"/>
      <c r="F359" s="98"/>
      <c r="G359" s="98"/>
      <c r="H359" s="98"/>
    </row>
    <row r="360" spans="5:8" x14ac:dyDescent="0.2">
      <c r="E360" s="98"/>
      <c r="F360" s="98"/>
      <c r="G360" s="98"/>
      <c r="H360" s="98"/>
    </row>
    <row r="361" spans="5:8" x14ac:dyDescent="0.2">
      <c r="E361" s="98"/>
      <c r="F361" s="98"/>
      <c r="G361" s="98"/>
      <c r="H361" s="98"/>
    </row>
    <row r="362" spans="5:8" x14ac:dyDescent="0.2">
      <c r="E362" s="98"/>
      <c r="F362" s="98"/>
      <c r="G362" s="98"/>
      <c r="H362" s="98"/>
    </row>
    <row r="363" spans="5:8" x14ac:dyDescent="0.2">
      <c r="E363" s="98"/>
      <c r="F363" s="98"/>
      <c r="G363" s="98"/>
      <c r="H363" s="98"/>
    </row>
    <row r="364" spans="5:8" x14ac:dyDescent="0.2">
      <c r="E364" s="98"/>
      <c r="F364" s="98"/>
      <c r="G364" s="98"/>
      <c r="H364" s="98"/>
    </row>
    <row r="365" spans="5:8" x14ac:dyDescent="0.2">
      <c r="E365" s="98"/>
      <c r="F365" s="98"/>
      <c r="G365" s="98"/>
      <c r="H365" s="98"/>
    </row>
    <row r="366" spans="5:8" x14ac:dyDescent="0.2">
      <c r="E366" s="98"/>
      <c r="F366" s="98"/>
      <c r="G366" s="98"/>
      <c r="H366" s="98"/>
    </row>
    <row r="367" spans="5:8" x14ac:dyDescent="0.2">
      <c r="E367" s="98"/>
      <c r="F367" s="98"/>
      <c r="G367" s="98"/>
      <c r="H367" s="98"/>
    </row>
    <row r="368" spans="5:8" x14ac:dyDescent="0.2">
      <c r="E368" s="98"/>
      <c r="F368" s="98"/>
      <c r="G368" s="98"/>
      <c r="H368" s="98"/>
    </row>
    <row r="369" spans="5:8" x14ac:dyDescent="0.2">
      <c r="E369" s="98"/>
      <c r="F369" s="98"/>
      <c r="G369" s="98"/>
      <c r="H369" s="98"/>
    </row>
    <row r="370" spans="5:8" x14ac:dyDescent="0.2">
      <c r="E370" s="98"/>
      <c r="F370" s="98"/>
      <c r="G370" s="98"/>
      <c r="H370" s="98"/>
    </row>
    <row r="371" spans="5:8" x14ac:dyDescent="0.2">
      <c r="E371" s="98"/>
      <c r="F371" s="98"/>
      <c r="G371" s="98"/>
      <c r="H371" s="98"/>
    </row>
    <row r="372" spans="5:8" x14ac:dyDescent="0.2">
      <c r="E372" s="98"/>
      <c r="F372" s="98"/>
      <c r="G372" s="98"/>
      <c r="H372" s="98"/>
    </row>
    <row r="373" spans="5:8" x14ac:dyDescent="0.2">
      <c r="E373" s="98"/>
      <c r="F373" s="98"/>
      <c r="G373" s="98"/>
      <c r="H373" s="98"/>
    </row>
    <row r="374" spans="5:8" x14ac:dyDescent="0.2">
      <c r="E374" s="98"/>
      <c r="F374" s="98"/>
      <c r="G374" s="98"/>
      <c r="H374" s="98"/>
    </row>
    <row r="375" spans="5:8" x14ac:dyDescent="0.2">
      <c r="E375" s="98"/>
      <c r="F375" s="98"/>
      <c r="G375" s="98"/>
      <c r="H375" s="98"/>
    </row>
    <row r="376" spans="5:8" x14ac:dyDescent="0.2">
      <c r="E376" s="98"/>
      <c r="F376" s="98"/>
      <c r="G376" s="98"/>
      <c r="H376" s="98"/>
    </row>
    <row r="377" spans="5:8" x14ac:dyDescent="0.2">
      <c r="E377" s="98"/>
      <c r="F377" s="98"/>
      <c r="G377" s="98"/>
      <c r="H377" s="98"/>
    </row>
    <row r="378" spans="5:8" x14ac:dyDescent="0.2">
      <c r="E378" s="98"/>
      <c r="F378" s="98"/>
      <c r="G378" s="98"/>
      <c r="H378" s="98"/>
    </row>
    <row r="379" spans="5:8" x14ac:dyDescent="0.2">
      <c r="E379" s="98"/>
      <c r="F379" s="98"/>
      <c r="G379" s="98"/>
      <c r="H379" s="98"/>
    </row>
    <row r="380" spans="5:8" x14ac:dyDescent="0.2">
      <c r="E380" s="98"/>
      <c r="F380" s="98"/>
      <c r="G380" s="98"/>
      <c r="H380" s="98"/>
    </row>
    <row r="381" spans="5:8" x14ac:dyDescent="0.2">
      <c r="E381" s="98"/>
      <c r="F381" s="98"/>
      <c r="G381" s="98"/>
      <c r="H381" s="98"/>
    </row>
    <row r="382" spans="5:8" x14ac:dyDescent="0.2">
      <c r="E382" s="98"/>
      <c r="F382" s="98"/>
      <c r="G382" s="98"/>
      <c r="H382" s="98"/>
    </row>
    <row r="383" spans="5:8" x14ac:dyDescent="0.2">
      <c r="E383" s="98"/>
      <c r="F383" s="98"/>
      <c r="G383" s="98"/>
      <c r="H383" s="98"/>
    </row>
    <row r="384" spans="5:8" x14ac:dyDescent="0.2">
      <c r="E384" s="98"/>
      <c r="F384" s="98"/>
      <c r="G384" s="98"/>
      <c r="H384" s="98"/>
    </row>
    <row r="385" spans="5:8" x14ac:dyDescent="0.2">
      <c r="E385" s="98"/>
      <c r="F385" s="98"/>
      <c r="G385" s="98"/>
      <c r="H385" s="98"/>
    </row>
    <row r="386" spans="5:8" x14ac:dyDescent="0.2">
      <c r="E386" s="98"/>
      <c r="F386" s="98"/>
      <c r="G386" s="98"/>
      <c r="H386" s="98"/>
    </row>
    <row r="387" spans="5:8" x14ac:dyDescent="0.2">
      <c r="E387" s="98"/>
      <c r="F387" s="98"/>
      <c r="G387" s="98"/>
      <c r="H387" s="98"/>
    </row>
    <row r="388" spans="5:8" x14ac:dyDescent="0.2">
      <c r="E388" s="98"/>
      <c r="F388" s="98"/>
      <c r="G388" s="98"/>
      <c r="H388" s="98"/>
    </row>
    <row r="389" spans="5:8" x14ac:dyDescent="0.2">
      <c r="E389" s="98"/>
      <c r="F389" s="98"/>
      <c r="G389" s="98"/>
      <c r="H389" s="98"/>
    </row>
    <row r="390" spans="5:8" x14ac:dyDescent="0.2">
      <c r="E390" s="98"/>
      <c r="F390" s="98"/>
      <c r="G390" s="98"/>
      <c r="H390" s="98"/>
    </row>
    <row r="391" spans="5:8" x14ac:dyDescent="0.2">
      <c r="E391" s="98"/>
      <c r="F391" s="98"/>
      <c r="G391" s="98"/>
      <c r="H391" s="98"/>
    </row>
    <row r="392" spans="5:8" x14ac:dyDescent="0.2">
      <c r="E392" s="98"/>
      <c r="F392" s="98"/>
      <c r="G392" s="98"/>
      <c r="H392" s="98"/>
    </row>
    <row r="393" spans="5:8" x14ac:dyDescent="0.2">
      <c r="E393" s="98"/>
      <c r="F393" s="98"/>
      <c r="G393" s="98"/>
      <c r="H393" s="98"/>
    </row>
    <row r="394" spans="5:8" x14ac:dyDescent="0.2">
      <c r="E394" s="98"/>
      <c r="F394" s="98"/>
      <c r="G394" s="98"/>
      <c r="H394" s="98"/>
    </row>
    <row r="395" spans="5:8" x14ac:dyDescent="0.2">
      <c r="E395" s="98"/>
      <c r="F395" s="98"/>
      <c r="G395" s="98"/>
      <c r="H395" s="98"/>
    </row>
    <row r="396" spans="5:8" x14ac:dyDescent="0.2">
      <c r="E396" s="98"/>
      <c r="F396" s="98"/>
      <c r="G396" s="98"/>
      <c r="H396" s="98"/>
    </row>
    <row r="397" spans="5:8" x14ac:dyDescent="0.2">
      <c r="E397" s="98"/>
      <c r="F397" s="98"/>
      <c r="G397" s="98"/>
      <c r="H397" s="98"/>
    </row>
    <row r="398" spans="5:8" x14ac:dyDescent="0.2">
      <c r="E398" s="98"/>
      <c r="F398" s="98"/>
      <c r="G398" s="98"/>
      <c r="H398" s="98"/>
    </row>
    <row r="399" spans="5:8" x14ac:dyDescent="0.2">
      <c r="E399" s="98"/>
      <c r="F399" s="98"/>
      <c r="G399" s="98"/>
      <c r="H399" s="98"/>
    </row>
    <row r="400" spans="5:8" x14ac:dyDescent="0.2">
      <c r="E400" s="98"/>
      <c r="F400" s="98"/>
      <c r="G400" s="98"/>
      <c r="H400" s="98"/>
    </row>
    <row r="401" spans="5:8" x14ac:dyDescent="0.2">
      <c r="E401" s="98"/>
      <c r="F401" s="98"/>
      <c r="G401" s="98"/>
      <c r="H401" s="98"/>
    </row>
    <row r="402" spans="5:8" x14ac:dyDescent="0.2">
      <c r="E402" s="98"/>
      <c r="F402" s="98"/>
      <c r="G402" s="98"/>
      <c r="H402" s="98"/>
    </row>
    <row r="403" spans="5:8" x14ac:dyDescent="0.2">
      <c r="E403" s="98"/>
      <c r="F403" s="98"/>
      <c r="G403" s="98"/>
      <c r="H403" s="98"/>
    </row>
    <row r="404" spans="5:8" x14ac:dyDescent="0.2">
      <c r="E404" s="98"/>
      <c r="F404" s="98"/>
      <c r="G404" s="98"/>
      <c r="H404" s="98"/>
    </row>
    <row r="405" spans="5:8" x14ac:dyDescent="0.2">
      <c r="E405" s="98"/>
      <c r="F405" s="98"/>
      <c r="G405" s="98"/>
      <c r="H405" s="98"/>
    </row>
    <row r="406" spans="5:8" x14ac:dyDescent="0.2">
      <c r="E406" s="98"/>
      <c r="F406" s="98"/>
      <c r="G406" s="98"/>
      <c r="H406" s="98"/>
    </row>
    <row r="407" spans="5:8" x14ac:dyDescent="0.2">
      <c r="E407" s="98"/>
      <c r="F407" s="98"/>
      <c r="G407" s="98"/>
      <c r="H407" s="98"/>
    </row>
    <row r="408" spans="5:8" x14ac:dyDescent="0.2">
      <c r="E408" s="98"/>
      <c r="F408" s="98"/>
      <c r="G408" s="98"/>
      <c r="H408" s="98"/>
    </row>
    <row r="409" spans="5:8" x14ac:dyDescent="0.2">
      <c r="E409" s="98"/>
      <c r="F409" s="98"/>
      <c r="G409" s="98"/>
      <c r="H409" s="98"/>
    </row>
    <row r="410" spans="5:8" x14ac:dyDescent="0.2">
      <c r="E410" s="98"/>
      <c r="F410" s="98"/>
      <c r="G410" s="98"/>
      <c r="H410" s="98"/>
    </row>
    <row r="411" spans="5:8" x14ac:dyDescent="0.2">
      <c r="E411" s="98"/>
      <c r="F411" s="98"/>
      <c r="G411" s="98"/>
      <c r="H411" s="98"/>
    </row>
    <row r="412" spans="5:8" x14ac:dyDescent="0.2">
      <c r="E412" s="98"/>
      <c r="F412" s="98"/>
      <c r="G412" s="98"/>
      <c r="H412" s="98"/>
    </row>
    <row r="413" spans="5:8" x14ac:dyDescent="0.2">
      <c r="E413" s="98"/>
      <c r="F413" s="98"/>
      <c r="G413" s="98"/>
      <c r="H413" s="98"/>
    </row>
    <row r="414" spans="5:8" x14ac:dyDescent="0.2">
      <c r="E414" s="98"/>
      <c r="F414" s="98"/>
      <c r="G414" s="98"/>
      <c r="H414" s="98"/>
    </row>
    <row r="415" spans="5:8" x14ac:dyDescent="0.2">
      <c r="E415" s="98"/>
      <c r="F415" s="98"/>
      <c r="G415" s="98"/>
      <c r="H415" s="98"/>
    </row>
    <row r="416" spans="5:8" x14ac:dyDescent="0.2">
      <c r="E416" s="98"/>
      <c r="F416" s="98"/>
      <c r="G416" s="98"/>
      <c r="H416" s="98"/>
    </row>
    <row r="417" spans="5:8" x14ac:dyDescent="0.2">
      <c r="E417" s="98"/>
      <c r="F417" s="98"/>
      <c r="G417" s="98"/>
      <c r="H417" s="98"/>
    </row>
    <row r="418" spans="5:8" x14ac:dyDescent="0.2">
      <c r="E418" s="98"/>
      <c r="F418" s="98"/>
      <c r="G418" s="98"/>
      <c r="H418" s="98"/>
    </row>
    <row r="419" spans="5:8" x14ac:dyDescent="0.2">
      <c r="E419" s="98"/>
      <c r="F419" s="98"/>
      <c r="G419" s="98"/>
      <c r="H419" s="98"/>
    </row>
    <row r="420" spans="5:8" x14ac:dyDescent="0.2">
      <c r="E420" s="98"/>
      <c r="F420" s="98"/>
      <c r="G420" s="98"/>
      <c r="H420" s="98"/>
    </row>
    <row r="421" spans="5:8" x14ac:dyDescent="0.2">
      <c r="E421" s="98"/>
      <c r="F421" s="98"/>
      <c r="G421" s="98"/>
      <c r="H421" s="98"/>
    </row>
    <row r="422" spans="5:8" x14ac:dyDescent="0.2">
      <c r="E422" s="98"/>
      <c r="F422" s="98"/>
      <c r="G422" s="98"/>
      <c r="H422" s="98"/>
    </row>
    <row r="423" spans="5:8" x14ac:dyDescent="0.2">
      <c r="E423" s="98"/>
      <c r="F423" s="98"/>
      <c r="G423" s="98"/>
      <c r="H423" s="98"/>
    </row>
    <row r="424" spans="5:8" x14ac:dyDescent="0.2">
      <c r="E424" s="98"/>
      <c r="F424" s="98"/>
      <c r="G424" s="98"/>
      <c r="H424" s="98"/>
    </row>
    <row r="425" spans="5:8" x14ac:dyDescent="0.2">
      <c r="E425" s="98"/>
      <c r="F425" s="98"/>
      <c r="G425" s="98"/>
      <c r="H425" s="98"/>
    </row>
    <row r="426" spans="5:8" x14ac:dyDescent="0.2">
      <c r="E426" s="98"/>
      <c r="F426" s="98"/>
      <c r="G426" s="98"/>
      <c r="H426" s="98"/>
    </row>
    <row r="427" spans="5:8" x14ac:dyDescent="0.2">
      <c r="E427" s="98"/>
      <c r="F427" s="98"/>
      <c r="G427" s="98"/>
      <c r="H427" s="98"/>
    </row>
    <row r="428" spans="5:8" x14ac:dyDescent="0.2">
      <c r="E428" s="98"/>
      <c r="F428" s="98"/>
      <c r="G428" s="98"/>
      <c r="H428" s="98"/>
    </row>
    <row r="429" spans="5:8" x14ac:dyDescent="0.2">
      <c r="E429" s="98"/>
      <c r="F429" s="98"/>
      <c r="G429" s="98"/>
      <c r="H429" s="98"/>
    </row>
    <row r="430" spans="5:8" x14ac:dyDescent="0.2">
      <c r="E430" s="98"/>
      <c r="F430" s="98"/>
      <c r="G430" s="98"/>
      <c r="H430" s="98"/>
    </row>
    <row r="431" spans="5:8" x14ac:dyDescent="0.2">
      <c r="E431" s="98"/>
      <c r="F431" s="98"/>
      <c r="G431" s="98"/>
      <c r="H431" s="98"/>
    </row>
    <row r="432" spans="5:8" x14ac:dyDescent="0.2">
      <c r="E432" s="98"/>
      <c r="F432" s="98"/>
      <c r="G432" s="98"/>
      <c r="H432" s="98"/>
    </row>
    <row r="433" spans="5:8" x14ac:dyDescent="0.2">
      <c r="E433" s="98"/>
      <c r="F433" s="98"/>
      <c r="G433" s="98"/>
      <c r="H433" s="98"/>
    </row>
    <row r="434" spans="5:8" x14ac:dyDescent="0.2">
      <c r="E434" s="98"/>
      <c r="F434" s="98"/>
      <c r="G434" s="98"/>
      <c r="H434" s="98"/>
    </row>
    <row r="435" spans="5:8" x14ac:dyDescent="0.2">
      <c r="E435" s="98"/>
      <c r="F435" s="98"/>
      <c r="G435" s="98"/>
      <c r="H435" s="98"/>
    </row>
    <row r="436" spans="5:8" x14ac:dyDescent="0.2">
      <c r="E436" s="98"/>
      <c r="F436" s="98"/>
      <c r="G436" s="98"/>
      <c r="H436" s="98"/>
    </row>
    <row r="437" spans="5:8" x14ac:dyDescent="0.2">
      <c r="E437" s="98"/>
      <c r="F437" s="98"/>
      <c r="G437" s="98"/>
      <c r="H437" s="98"/>
    </row>
    <row r="438" spans="5:8" x14ac:dyDescent="0.2">
      <c r="E438" s="98"/>
      <c r="F438" s="98"/>
      <c r="G438" s="98"/>
      <c r="H438" s="98"/>
    </row>
    <row r="439" spans="5:8" x14ac:dyDescent="0.2">
      <c r="E439" s="98"/>
      <c r="F439" s="98"/>
      <c r="G439" s="98"/>
      <c r="H439" s="98"/>
    </row>
    <row r="440" spans="5:8" x14ac:dyDescent="0.2">
      <c r="E440" s="98"/>
      <c r="F440" s="98"/>
      <c r="G440" s="98"/>
      <c r="H440" s="98"/>
    </row>
    <row r="441" spans="5:8" x14ac:dyDescent="0.2">
      <c r="E441" s="98"/>
      <c r="F441" s="98"/>
      <c r="G441" s="98"/>
      <c r="H441" s="98"/>
    </row>
    <row r="442" spans="5:8" x14ac:dyDescent="0.2">
      <c r="E442" s="98"/>
      <c r="F442" s="98"/>
      <c r="G442" s="98"/>
      <c r="H442" s="98"/>
    </row>
    <row r="443" spans="5:8" x14ac:dyDescent="0.2">
      <c r="E443" s="98"/>
      <c r="F443" s="98"/>
      <c r="G443" s="98"/>
      <c r="H443" s="98"/>
    </row>
    <row r="444" spans="5:8" x14ac:dyDescent="0.2">
      <c r="E444" s="98"/>
      <c r="F444" s="98"/>
      <c r="G444" s="98"/>
      <c r="H444" s="98"/>
    </row>
    <row r="445" spans="5:8" x14ac:dyDescent="0.2">
      <c r="E445" s="98"/>
      <c r="F445" s="98"/>
      <c r="G445" s="98"/>
      <c r="H445" s="98"/>
    </row>
    <row r="446" spans="5:8" x14ac:dyDescent="0.2">
      <c r="E446" s="98"/>
      <c r="F446" s="98"/>
      <c r="G446" s="98"/>
      <c r="H446" s="98"/>
    </row>
    <row r="447" spans="5:8" x14ac:dyDescent="0.2">
      <c r="E447" s="98"/>
      <c r="F447" s="98"/>
      <c r="G447" s="98"/>
      <c r="H447" s="98"/>
    </row>
    <row r="448" spans="5:8" x14ac:dyDescent="0.2">
      <c r="E448" s="98"/>
      <c r="F448" s="98"/>
      <c r="G448" s="98"/>
      <c r="H448" s="98"/>
    </row>
    <row r="449" spans="5:8" x14ac:dyDescent="0.2">
      <c r="E449" s="98"/>
      <c r="F449" s="98"/>
      <c r="G449" s="98"/>
      <c r="H449" s="98"/>
    </row>
    <row r="450" spans="5:8" x14ac:dyDescent="0.2">
      <c r="E450" s="98"/>
      <c r="F450" s="98"/>
      <c r="G450" s="98"/>
      <c r="H450" s="98"/>
    </row>
    <row r="451" spans="5:8" x14ac:dyDescent="0.2">
      <c r="E451" s="98"/>
      <c r="F451" s="98"/>
      <c r="G451" s="98"/>
      <c r="H451" s="98"/>
    </row>
    <row r="452" spans="5:8" x14ac:dyDescent="0.2">
      <c r="E452" s="98"/>
      <c r="F452" s="98"/>
      <c r="G452" s="98"/>
      <c r="H452" s="98"/>
    </row>
    <row r="453" spans="5:8" x14ac:dyDescent="0.2">
      <c r="E453" s="98"/>
      <c r="F453" s="98"/>
      <c r="G453" s="98"/>
      <c r="H453" s="98"/>
    </row>
    <row r="454" spans="5:8" x14ac:dyDescent="0.2">
      <c r="E454" s="98"/>
      <c r="F454" s="98"/>
      <c r="G454" s="98"/>
      <c r="H454" s="98"/>
    </row>
    <row r="455" spans="5:8" x14ac:dyDescent="0.2">
      <c r="E455" s="98"/>
      <c r="F455" s="98"/>
      <c r="G455" s="98"/>
      <c r="H455" s="98"/>
    </row>
    <row r="456" spans="5:8" x14ac:dyDescent="0.2">
      <c r="E456" s="98"/>
      <c r="F456" s="98"/>
      <c r="G456" s="98"/>
      <c r="H456" s="98"/>
    </row>
    <row r="457" spans="5:8" x14ac:dyDescent="0.2">
      <c r="E457" s="98"/>
      <c r="F457" s="98"/>
      <c r="G457" s="98"/>
      <c r="H457" s="98"/>
    </row>
    <row r="458" spans="5:8" x14ac:dyDescent="0.2">
      <c r="E458" s="98"/>
      <c r="F458" s="98"/>
      <c r="G458" s="98"/>
      <c r="H458" s="98"/>
    </row>
    <row r="459" spans="5:8" x14ac:dyDescent="0.2">
      <c r="E459" s="98"/>
      <c r="F459" s="98"/>
      <c r="G459" s="98"/>
      <c r="H459" s="98"/>
    </row>
    <row r="460" spans="5:8" x14ac:dyDescent="0.2">
      <c r="E460" s="98"/>
      <c r="F460" s="98"/>
      <c r="G460" s="98"/>
      <c r="H460" s="98"/>
    </row>
    <row r="461" spans="5:8" x14ac:dyDescent="0.2">
      <c r="E461" s="98"/>
      <c r="F461" s="98"/>
      <c r="G461" s="98"/>
      <c r="H461" s="98"/>
    </row>
    <row r="462" spans="5:8" x14ac:dyDescent="0.2">
      <c r="E462" s="98"/>
      <c r="F462" s="98"/>
      <c r="G462" s="98"/>
      <c r="H462" s="98"/>
    </row>
    <row r="463" spans="5:8" x14ac:dyDescent="0.2">
      <c r="E463" s="98"/>
      <c r="F463" s="98"/>
      <c r="G463" s="98"/>
      <c r="H463" s="98"/>
    </row>
    <row r="464" spans="5:8" x14ac:dyDescent="0.2">
      <c r="E464" s="98"/>
      <c r="F464" s="98"/>
      <c r="G464" s="98"/>
      <c r="H464" s="98"/>
    </row>
    <row r="465" spans="5:8" x14ac:dyDescent="0.2">
      <c r="E465" s="98"/>
      <c r="F465" s="98"/>
      <c r="G465" s="98"/>
      <c r="H465" s="98"/>
    </row>
    <row r="466" spans="5:8" x14ac:dyDescent="0.2">
      <c r="E466" s="98"/>
      <c r="F466" s="98"/>
      <c r="G466" s="98"/>
      <c r="H466" s="98"/>
    </row>
    <row r="467" spans="5:8" x14ac:dyDescent="0.2">
      <c r="E467" s="98"/>
      <c r="F467" s="98"/>
      <c r="G467" s="98"/>
      <c r="H467" s="98"/>
    </row>
    <row r="468" spans="5:8" x14ac:dyDescent="0.2">
      <c r="E468" s="98"/>
      <c r="F468" s="98"/>
      <c r="G468" s="98"/>
      <c r="H468" s="98"/>
    </row>
    <row r="469" spans="5:8" x14ac:dyDescent="0.2">
      <c r="E469" s="98"/>
      <c r="F469" s="98"/>
      <c r="G469" s="98"/>
      <c r="H469" s="98"/>
    </row>
    <row r="470" spans="5:8" x14ac:dyDescent="0.2">
      <c r="E470" s="98"/>
      <c r="F470" s="98"/>
      <c r="G470" s="98"/>
      <c r="H470" s="98"/>
    </row>
    <row r="471" spans="5:8" x14ac:dyDescent="0.2">
      <c r="E471" s="98"/>
      <c r="F471" s="98"/>
      <c r="G471" s="98"/>
      <c r="H471" s="98"/>
    </row>
    <row r="472" spans="5:8" x14ac:dyDescent="0.2">
      <c r="E472" s="98"/>
      <c r="F472" s="98"/>
      <c r="G472" s="98"/>
      <c r="H472" s="98"/>
    </row>
    <row r="473" spans="5:8" x14ac:dyDescent="0.2">
      <c r="E473" s="98"/>
      <c r="F473" s="98"/>
      <c r="G473" s="98"/>
      <c r="H473" s="98"/>
    </row>
    <row r="474" spans="5:8" x14ac:dyDescent="0.2">
      <c r="E474" s="98"/>
      <c r="F474" s="98"/>
      <c r="G474" s="98"/>
      <c r="H474" s="98"/>
    </row>
    <row r="475" spans="5:8" x14ac:dyDescent="0.2">
      <c r="E475" s="98"/>
      <c r="F475" s="98"/>
      <c r="G475" s="98"/>
      <c r="H475" s="98"/>
    </row>
    <row r="476" spans="5:8" x14ac:dyDescent="0.2">
      <c r="E476" s="98"/>
      <c r="F476" s="98"/>
      <c r="G476" s="98"/>
      <c r="H476" s="98"/>
    </row>
    <row r="477" spans="5:8" x14ac:dyDescent="0.2">
      <c r="E477" s="98"/>
      <c r="F477" s="98"/>
      <c r="G477" s="98"/>
      <c r="H477" s="98"/>
    </row>
    <row r="478" spans="5:8" x14ac:dyDescent="0.2">
      <c r="E478" s="98"/>
      <c r="F478" s="98"/>
      <c r="G478" s="98"/>
      <c r="H478" s="98"/>
    </row>
    <row r="479" spans="5:8" x14ac:dyDescent="0.2">
      <c r="E479" s="98"/>
      <c r="F479" s="98"/>
      <c r="G479" s="98"/>
      <c r="H479" s="98"/>
    </row>
    <row r="480" spans="5:8" x14ac:dyDescent="0.2">
      <c r="E480" s="98"/>
      <c r="F480" s="98"/>
      <c r="G480" s="98"/>
      <c r="H480" s="98"/>
    </row>
    <row r="481" spans="5:8" x14ac:dyDescent="0.2">
      <c r="E481" s="98"/>
      <c r="F481" s="98"/>
      <c r="G481" s="98"/>
      <c r="H481" s="98"/>
    </row>
    <row r="482" spans="5:8" x14ac:dyDescent="0.2">
      <c r="E482" s="98"/>
      <c r="F482" s="98"/>
      <c r="G482" s="98"/>
      <c r="H482" s="98"/>
    </row>
    <row r="483" spans="5:8" x14ac:dyDescent="0.2">
      <c r="E483" s="98"/>
      <c r="F483" s="98"/>
      <c r="G483" s="98"/>
      <c r="H483" s="98"/>
    </row>
    <row r="484" spans="5:8" x14ac:dyDescent="0.2">
      <c r="E484" s="98"/>
      <c r="F484" s="98"/>
      <c r="G484" s="98"/>
      <c r="H484" s="98"/>
    </row>
    <row r="485" spans="5:8" x14ac:dyDescent="0.2">
      <c r="E485" s="98"/>
      <c r="F485" s="98"/>
      <c r="G485" s="98"/>
      <c r="H485" s="98"/>
    </row>
    <row r="486" spans="5:8" x14ac:dyDescent="0.2">
      <c r="E486" s="98"/>
      <c r="F486" s="98"/>
      <c r="G486" s="98"/>
      <c r="H486" s="98"/>
    </row>
    <row r="487" spans="5:8" x14ac:dyDescent="0.2">
      <c r="E487" s="98"/>
      <c r="F487" s="98"/>
      <c r="G487" s="98"/>
      <c r="H487" s="98"/>
    </row>
    <row r="488" spans="5:8" x14ac:dyDescent="0.2">
      <c r="E488" s="98"/>
      <c r="F488" s="98"/>
      <c r="G488" s="98"/>
      <c r="H488" s="98"/>
    </row>
    <row r="489" spans="5:8" x14ac:dyDescent="0.2">
      <c r="E489" s="98"/>
      <c r="F489" s="98"/>
      <c r="G489" s="98"/>
      <c r="H489" s="98"/>
    </row>
    <row r="490" spans="5:8" x14ac:dyDescent="0.2">
      <c r="E490" s="98"/>
      <c r="F490" s="98"/>
      <c r="G490" s="98"/>
      <c r="H490" s="98"/>
    </row>
    <row r="491" spans="5:8" x14ac:dyDescent="0.2">
      <c r="E491" s="98"/>
      <c r="F491" s="98"/>
      <c r="G491" s="98"/>
      <c r="H491" s="98"/>
    </row>
    <row r="492" spans="5:8" x14ac:dyDescent="0.2">
      <c r="E492" s="98"/>
      <c r="F492" s="98"/>
      <c r="G492" s="98"/>
      <c r="H492" s="98"/>
    </row>
    <row r="493" spans="5:8" x14ac:dyDescent="0.2">
      <c r="E493" s="98"/>
      <c r="F493" s="98"/>
      <c r="G493" s="98"/>
      <c r="H493" s="98"/>
    </row>
    <row r="494" spans="5:8" x14ac:dyDescent="0.2">
      <c r="E494" s="98"/>
      <c r="F494" s="98"/>
      <c r="G494" s="98"/>
      <c r="H494" s="98"/>
    </row>
    <row r="495" spans="5:8" x14ac:dyDescent="0.2">
      <c r="E495" s="98"/>
      <c r="F495" s="98"/>
      <c r="G495" s="98"/>
      <c r="H495" s="98"/>
    </row>
    <row r="496" spans="5:8" x14ac:dyDescent="0.2">
      <c r="E496" s="98"/>
      <c r="F496" s="98"/>
      <c r="G496" s="98"/>
      <c r="H496" s="98"/>
    </row>
    <row r="497" spans="5:8" x14ac:dyDescent="0.2">
      <c r="E497" s="98"/>
      <c r="F497" s="98"/>
      <c r="G497" s="98"/>
      <c r="H497" s="98"/>
    </row>
    <row r="498" spans="5:8" x14ac:dyDescent="0.2">
      <c r="E498" s="98"/>
      <c r="F498" s="98"/>
      <c r="G498" s="98"/>
      <c r="H498" s="98"/>
    </row>
    <row r="499" spans="5:8" x14ac:dyDescent="0.2">
      <c r="E499" s="98"/>
      <c r="F499" s="98"/>
      <c r="G499" s="98"/>
      <c r="H499" s="98"/>
    </row>
    <row r="500" spans="5:8" x14ac:dyDescent="0.2">
      <c r="E500" s="98"/>
      <c r="F500" s="98"/>
      <c r="G500" s="98"/>
      <c r="H500" s="98"/>
    </row>
    <row r="501" spans="5:8" x14ac:dyDescent="0.2">
      <c r="E501" s="98"/>
      <c r="F501" s="98"/>
      <c r="G501" s="98"/>
      <c r="H501" s="98"/>
    </row>
    <row r="502" spans="5:8" x14ac:dyDescent="0.2">
      <c r="E502" s="98"/>
      <c r="F502" s="98"/>
      <c r="G502" s="98"/>
      <c r="H502" s="98"/>
    </row>
    <row r="503" spans="5:8" x14ac:dyDescent="0.2">
      <c r="E503" s="98"/>
      <c r="F503" s="98"/>
      <c r="G503" s="98"/>
      <c r="H503" s="98"/>
    </row>
    <row r="504" spans="5:8" x14ac:dyDescent="0.2">
      <c r="E504" s="98"/>
      <c r="F504" s="98"/>
      <c r="G504" s="98"/>
      <c r="H504" s="98"/>
    </row>
    <row r="505" spans="5:8" x14ac:dyDescent="0.2">
      <c r="E505" s="98"/>
      <c r="F505" s="98"/>
      <c r="G505" s="98"/>
      <c r="H505" s="98"/>
    </row>
    <row r="506" spans="5:8" x14ac:dyDescent="0.2">
      <c r="E506" s="98"/>
      <c r="F506" s="98"/>
      <c r="G506" s="98"/>
      <c r="H506" s="98"/>
    </row>
    <row r="507" spans="5:8" x14ac:dyDescent="0.2">
      <c r="E507" s="98"/>
      <c r="F507" s="98"/>
      <c r="G507" s="98"/>
      <c r="H507" s="98"/>
    </row>
    <row r="508" spans="5:8" x14ac:dyDescent="0.2">
      <c r="E508" s="98"/>
      <c r="F508" s="98"/>
      <c r="G508" s="98"/>
      <c r="H508" s="98"/>
    </row>
    <row r="509" spans="5:8" x14ac:dyDescent="0.2">
      <c r="E509" s="98"/>
      <c r="F509" s="98"/>
      <c r="G509" s="98"/>
      <c r="H509" s="98"/>
    </row>
    <row r="510" spans="5:8" x14ac:dyDescent="0.2">
      <c r="E510" s="98"/>
      <c r="F510" s="98"/>
      <c r="G510" s="98"/>
      <c r="H510" s="98"/>
    </row>
    <row r="511" spans="5:8" x14ac:dyDescent="0.2">
      <c r="E511" s="98"/>
      <c r="F511" s="98"/>
      <c r="G511" s="98"/>
      <c r="H511" s="98"/>
    </row>
    <row r="512" spans="5:8" x14ac:dyDescent="0.2">
      <c r="E512" s="98"/>
      <c r="F512" s="98"/>
      <c r="G512" s="98"/>
      <c r="H512" s="98"/>
    </row>
    <row r="513" spans="5:8" x14ac:dyDescent="0.2">
      <c r="E513" s="98"/>
      <c r="F513" s="98"/>
      <c r="G513" s="98"/>
      <c r="H513" s="98"/>
    </row>
    <row r="514" spans="5:8" x14ac:dyDescent="0.2">
      <c r="E514" s="98"/>
      <c r="F514" s="98"/>
      <c r="G514" s="98"/>
      <c r="H514" s="98"/>
    </row>
    <row r="515" spans="5:8" x14ac:dyDescent="0.2">
      <c r="E515" s="98"/>
      <c r="F515" s="98"/>
      <c r="G515" s="98"/>
      <c r="H515" s="98"/>
    </row>
    <row r="516" spans="5:8" x14ac:dyDescent="0.2">
      <c r="E516" s="98"/>
      <c r="F516" s="98"/>
      <c r="G516" s="98"/>
      <c r="H516" s="98"/>
    </row>
    <row r="517" spans="5:8" x14ac:dyDescent="0.2">
      <c r="E517" s="98"/>
      <c r="F517" s="98"/>
      <c r="G517" s="98"/>
      <c r="H517" s="98"/>
    </row>
    <row r="518" spans="5:8" x14ac:dyDescent="0.2">
      <c r="E518" s="98"/>
      <c r="F518" s="98"/>
      <c r="G518" s="98"/>
      <c r="H518" s="98"/>
    </row>
    <row r="519" spans="5:8" x14ac:dyDescent="0.2">
      <c r="E519" s="98"/>
      <c r="F519" s="98"/>
      <c r="G519" s="98"/>
      <c r="H519" s="98"/>
    </row>
    <row r="520" spans="5:8" x14ac:dyDescent="0.2">
      <c r="E520" s="98"/>
      <c r="F520" s="98"/>
      <c r="G520" s="98"/>
      <c r="H520" s="98"/>
    </row>
    <row r="521" spans="5:8" x14ac:dyDescent="0.2">
      <c r="E521" s="98"/>
      <c r="F521" s="98"/>
      <c r="G521" s="98"/>
      <c r="H521" s="98"/>
    </row>
    <row r="522" spans="5:8" x14ac:dyDescent="0.2">
      <c r="E522" s="98"/>
      <c r="F522" s="98"/>
      <c r="G522" s="98"/>
      <c r="H522" s="98"/>
    </row>
    <row r="523" spans="5:8" x14ac:dyDescent="0.2">
      <c r="E523" s="98"/>
      <c r="F523" s="98"/>
      <c r="G523" s="98"/>
      <c r="H523" s="98"/>
    </row>
    <row r="524" spans="5:8" x14ac:dyDescent="0.2">
      <c r="E524" s="98"/>
      <c r="F524" s="98"/>
      <c r="G524" s="98"/>
      <c r="H524" s="98"/>
    </row>
    <row r="525" spans="5:8" x14ac:dyDescent="0.2">
      <c r="E525" s="98"/>
      <c r="F525" s="98"/>
      <c r="G525" s="98"/>
      <c r="H525" s="98"/>
    </row>
    <row r="526" spans="5:8" x14ac:dyDescent="0.2">
      <c r="E526" s="98"/>
      <c r="F526" s="98"/>
      <c r="G526" s="98"/>
      <c r="H526" s="98"/>
    </row>
    <row r="527" spans="5:8" x14ac:dyDescent="0.2">
      <c r="E527" s="98"/>
      <c r="F527" s="98"/>
      <c r="G527" s="98"/>
      <c r="H527" s="98"/>
    </row>
    <row r="528" spans="5:8" x14ac:dyDescent="0.2">
      <c r="E528" s="98"/>
      <c r="F528" s="98"/>
      <c r="G528" s="98"/>
      <c r="H528" s="98"/>
    </row>
    <row r="529" spans="5:8" x14ac:dyDescent="0.2">
      <c r="E529" s="98"/>
      <c r="F529" s="98"/>
      <c r="G529" s="98"/>
      <c r="H529" s="98"/>
    </row>
    <row r="530" spans="5:8" x14ac:dyDescent="0.2">
      <c r="E530" s="98"/>
      <c r="F530" s="98"/>
      <c r="G530" s="98"/>
      <c r="H530" s="98"/>
    </row>
    <row r="531" spans="5:8" x14ac:dyDescent="0.2">
      <c r="E531" s="98"/>
      <c r="F531" s="98"/>
      <c r="G531" s="98"/>
      <c r="H531" s="98"/>
    </row>
    <row r="532" spans="5:8" x14ac:dyDescent="0.2">
      <c r="E532" s="98"/>
      <c r="F532" s="98"/>
      <c r="G532" s="98"/>
      <c r="H532" s="98"/>
    </row>
    <row r="533" spans="5:8" x14ac:dyDescent="0.2">
      <c r="E533" s="98"/>
      <c r="F533" s="98"/>
      <c r="G533" s="98"/>
      <c r="H533" s="98"/>
    </row>
    <row r="534" spans="5:8" x14ac:dyDescent="0.2">
      <c r="E534" s="98"/>
      <c r="F534" s="98"/>
      <c r="G534" s="98"/>
      <c r="H534" s="98"/>
    </row>
    <row r="535" spans="5:8" x14ac:dyDescent="0.2">
      <c r="E535" s="98"/>
      <c r="F535" s="98"/>
      <c r="G535" s="98"/>
      <c r="H535" s="98"/>
    </row>
    <row r="536" spans="5:8" x14ac:dyDescent="0.2">
      <c r="E536" s="98"/>
      <c r="F536" s="98"/>
      <c r="G536" s="98"/>
      <c r="H536" s="98"/>
    </row>
    <row r="537" spans="5:8" x14ac:dyDescent="0.2">
      <c r="E537" s="98"/>
      <c r="F537" s="98"/>
      <c r="G537" s="98"/>
      <c r="H537" s="98"/>
    </row>
    <row r="538" spans="5:8" x14ac:dyDescent="0.2">
      <c r="E538" s="98"/>
      <c r="F538" s="98"/>
      <c r="G538" s="98"/>
      <c r="H538" s="98"/>
    </row>
    <row r="539" spans="5:8" x14ac:dyDescent="0.2">
      <c r="E539" s="98"/>
      <c r="F539" s="98"/>
      <c r="G539" s="98"/>
      <c r="H539" s="98"/>
    </row>
    <row r="540" spans="5:8" x14ac:dyDescent="0.2">
      <c r="E540" s="98"/>
      <c r="F540" s="98"/>
      <c r="G540" s="98"/>
      <c r="H540" s="98"/>
    </row>
    <row r="541" spans="5:8" x14ac:dyDescent="0.2">
      <c r="E541" s="98"/>
      <c r="F541" s="98"/>
      <c r="G541" s="98"/>
      <c r="H541" s="98"/>
    </row>
    <row r="542" spans="5:8" x14ac:dyDescent="0.2">
      <c r="E542" s="98"/>
      <c r="F542" s="98"/>
      <c r="G542" s="98"/>
      <c r="H542" s="98"/>
    </row>
    <row r="543" spans="5:8" x14ac:dyDescent="0.2">
      <c r="E543" s="98"/>
      <c r="F543" s="98"/>
      <c r="G543" s="98"/>
      <c r="H543" s="98"/>
    </row>
    <row r="544" spans="5:8" x14ac:dyDescent="0.2">
      <c r="E544" s="98"/>
      <c r="F544" s="98"/>
      <c r="G544" s="98"/>
      <c r="H544" s="98"/>
    </row>
    <row r="545" spans="5:8" x14ac:dyDescent="0.2">
      <c r="E545" s="98"/>
      <c r="F545" s="98"/>
      <c r="G545" s="98"/>
      <c r="H545" s="98"/>
    </row>
    <row r="546" spans="5:8" x14ac:dyDescent="0.2">
      <c r="E546" s="98"/>
      <c r="F546" s="98"/>
      <c r="G546" s="98"/>
      <c r="H546" s="98"/>
    </row>
    <row r="547" spans="5:8" x14ac:dyDescent="0.2">
      <c r="E547" s="98"/>
      <c r="F547" s="98"/>
      <c r="G547" s="98"/>
      <c r="H547" s="98"/>
    </row>
    <row r="548" spans="5:8" x14ac:dyDescent="0.2">
      <c r="E548" s="98"/>
      <c r="F548" s="98"/>
      <c r="G548" s="98"/>
      <c r="H548" s="98"/>
    </row>
    <row r="549" spans="5:8" x14ac:dyDescent="0.2">
      <c r="E549" s="98"/>
      <c r="F549" s="98"/>
      <c r="G549" s="98"/>
      <c r="H549" s="98"/>
    </row>
    <row r="550" spans="5:8" x14ac:dyDescent="0.2">
      <c r="E550" s="98"/>
      <c r="F550" s="98"/>
      <c r="G550" s="98"/>
      <c r="H550" s="98"/>
    </row>
    <row r="551" spans="5:8" x14ac:dyDescent="0.2">
      <c r="E551" s="98"/>
      <c r="F551" s="98"/>
      <c r="G551" s="98"/>
      <c r="H551" s="98"/>
    </row>
    <row r="552" spans="5:8" x14ac:dyDescent="0.2">
      <c r="E552" s="98"/>
      <c r="F552" s="98"/>
      <c r="G552" s="98"/>
      <c r="H552" s="98"/>
    </row>
    <row r="553" spans="5:8" x14ac:dyDescent="0.2">
      <c r="E553" s="98"/>
      <c r="F553" s="98"/>
      <c r="G553" s="98"/>
      <c r="H553" s="98"/>
    </row>
    <row r="554" spans="5:8" x14ac:dyDescent="0.2">
      <c r="E554" s="98"/>
      <c r="F554" s="98"/>
      <c r="G554" s="98"/>
      <c r="H554" s="98"/>
    </row>
    <row r="555" spans="5:8" x14ac:dyDescent="0.2">
      <c r="E555" s="98"/>
      <c r="F555" s="98"/>
      <c r="G555" s="98"/>
      <c r="H555" s="98"/>
    </row>
    <row r="556" spans="5:8" x14ac:dyDescent="0.2">
      <c r="E556" s="98"/>
      <c r="F556" s="98"/>
      <c r="G556" s="98"/>
      <c r="H556" s="98"/>
    </row>
    <row r="557" spans="5:8" x14ac:dyDescent="0.2">
      <c r="E557" s="98"/>
      <c r="F557" s="98"/>
      <c r="G557" s="98"/>
      <c r="H557" s="98"/>
    </row>
    <row r="558" spans="5:8" x14ac:dyDescent="0.2">
      <c r="E558" s="98"/>
      <c r="F558" s="98"/>
      <c r="G558" s="98"/>
      <c r="H558" s="98"/>
    </row>
    <row r="559" spans="5:8" x14ac:dyDescent="0.2">
      <c r="E559" s="98"/>
      <c r="F559" s="98"/>
      <c r="G559" s="98"/>
      <c r="H559" s="98"/>
    </row>
    <row r="560" spans="5:8" x14ac:dyDescent="0.2">
      <c r="E560" s="98"/>
      <c r="F560" s="98"/>
      <c r="G560" s="98"/>
      <c r="H560" s="98"/>
    </row>
    <row r="561" spans="5:8" x14ac:dyDescent="0.2">
      <c r="E561" s="98"/>
      <c r="F561" s="98"/>
      <c r="G561" s="98"/>
      <c r="H561" s="98"/>
    </row>
    <row r="562" spans="5:8" x14ac:dyDescent="0.2">
      <c r="E562" s="98"/>
      <c r="F562" s="98"/>
      <c r="G562" s="98"/>
      <c r="H562" s="98"/>
    </row>
    <row r="563" spans="5:8" x14ac:dyDescent="0.2">
      <c r="E563" s="98"/>
      <c r="F563" s="98"/>
      <c r="G563" s="98"/>
      <c r="H563" s="98"/>
    </row>
    <row r="564" spans="5:8" x14ac:dyDescent="0.2">
      <c r="E564" s="98"/>
      <c r="F564" s="98"/>
      <c r="G564" s="98"/>
      <c r="H564" s="98"/>
    </row>
    <row r="565" spans="5:8" x14ac:dyDescent="0.2">
      <c r="E565" s="98"/>
      <c r="F565" s="98"/>
      <c r="G565" s="98"/>
      <c r="H565" s="98"/>
    </row>
    <row r="566" spans="5:8" x14ac:dyDescent="0.2">
      <c r="E566" s="98"/>
      <c r="F566" s="98"/>
      <c r="G566" s="98"/>
      <c r="H566" s="98"/>
    </row>
    <row r="567" spans="5:8" x14ac:dyDescent="0.2">
      <c r="E567" s="98"/>
      <c r="F567" s="98"/>
      <c r="G567" s="98"/>
      <c r="H567" s="98"/>
    </row>
    <row r="568" spans="5:8" x14ac:dyDescent="0.2">
      <c r="E568" s="98"/>
      <c r="F568" s="98"/>
      <c r="G568" s="98"/>
      <c r="H568" s="98"/>
    </row>
    <row r="569" spans="5:8" x14ac:dyDescent="0.2">
      <c r="E569" s="98"/>
      <c r="F569" s="98"/>
      <c r="G569" s="98"/>
      <c r="H569" s="98"/>
    </row>
    <row r="570" spans="5:8" x14ac:dyDescent="0.2">
      <c r="E570" s="98"/>
      <c r="F570" s="98"/>
      <c r="G570" s="98"/>
      <c r="H570" s="98"/>
    </row>
    <row r="571" spans="5:8" x14ac:dyDescent="0.2">
      <c r="E571" s="98"/>
      <c r="F571" s="98"/>
      <c r="G571" s="98"/>
      <c r="H571" s="98"/>
    </row>
    <row r="572" spans="5:8" x14ac:dyDescent="0.2">
      <c r="E572" s="98"/>
      <c r="F572" s="98"/>
      <c r="G572" s="98"/>
      <c r="H572" s="98"/>
    </row>
    <row r="573" spans="5:8" x14ac:dyDescent="0.2">
      <c r="E573" s="98"/>
      <c r="F573" s="98"/>
      <c r="G573" s="98"/>
      <c r="H573" s="98"/>
    </row>
    <row r="574" spans="5:8" x14ac:dyDescent="0.2">
      <c r="E574" s="98"/>
      <c r="F574" s="98"/>
      <c r="G574" s="98"/>
      <c r="H574" s="98"/>
    </row>
    <row r="575" spans="5:8" x14ac:dyDescent="0.2">
      <c r="E575" s="98"/>
      <c r="F575" s="98"/>
      <c r="G575" s="98"/>
      <c r="H575" s="98"/>
    </row>
    <row r="576" spans="5:8" x14ac:dyDescent="0.2">
      <c r="E576" s="98"/>
      <c r="F576" s="98"/>
      <c r="G576" s="98"/>
      <c r="H576" s="98"/>
    </row>
    <row r="577" spans="5:8" x14ac:dyDescent="0.2">
      <c r="E577" s="98"/>
      <c r="F577" s="98"/>
      <c r="G577" s="98"/>
      <c r="H577" s="98"/>
    </row>
    <row r="578" spans="5:8" x14ac:dyDescent="0.2">
      <c r="E578" s="98"/>
      <c r="F578" s="98"/>
      <c r="G578" s="98"/>
      <c r="H578" s="98"/>
    </row>
    <row r="579" spans="5:8" x14ac:dyDescent="0.2">
      <c r="E579" s="98"/>
      <c r="F579" s="98"/>
      <c r="G579" s="98"/>
      <c r="H579" s="98"/>
    </row>
    <row r="580" spans="5:8" x14ac:dyDescent="0.2">
      <c r="E580" s="98"/>
      <c r="F580" s="98"/>
      <c r="G580" s="98"/>
      <c r="H580" s="98"/>
    </row>
    <row r="581" spans="5:8" x14ac:dyDescent="0.2">
      <c r="E581" s="98"/>
      <c r="F581" s="98"/>
      <c r="G581" s="98"/>
      <c r="H581" s="98"/>
    </row>
    <row r="582" spans="5:8" x14ac:dyDescent="0.2">
      <c r="E582" s="98"/>
      <c r="F582" s="98"/>
      <c r="G582" s="98"/>
      <c r="H582" s="98"/>
    </row>
    <row r="583" spans="5:8" x14ac:dyDescent="0.2">
      <c r="E583" s="98"/>
      <c r="F583" s="98"/>
      <c r="G583" s="98"/>
      <c r="H583" s="98"/>
    </row>
    <row r="584" spans="5:8" x14ac:dyDescent="0.2">
      <c r="E584" s="98"/>
      <c r="F584" s="98"/>
      <c r="G584" s="98"/>
      <c r="H584" s="98"/>
    </row>
    <row r="585" spans="5:8" x14ac:dyDescent="0.2">
      <c r="E585" s="98"/>
      <c r="F585" s="98"/>
      <c r="G585" s="98"/>
      <c r="H585" s="98"/>
    </row>
    <row r="586" spans="5:8" x14ac:dyDescent="0.2">
      <c r="E586" s="98"/>
      <c r="F586" s="98"/>
      <c r="G586" s="98"/>
      <c r="H586" s="98"/>
    </row>
    <row r="587" spans="5:8" x14ac:dyDescent="0.2">
      <c r="E587" s="98"/>
      <c r="F587" s="98"/>
      <c r="G587" s="98"/>
      <c r="H587" s="98"/>
    </row>
    <row r="588" spans="5:8" x14ac:dyDescent="0.2">
      <c r="E588" s="98"/>
      <c r="F588" s="98"/>
      <c r="G588" s="98"/>
      <c r="H588" s="98"/>
    </row>
    <row r="589" spans="5:8" x14ac:dyDescent="0.2">
      <c r="E589" s="98"/>
      <c r="F589" s="98"/>
      <c r="G589" s="98"/>
      <c r="H589" s="98"/>
    </row>
    <row r="590" spans="5:8" x14ac:dyDescent="0.2">
      <c r="E590" s="98"/>
      <c r="F590" s="98"/>
      <c r="G590" s="98"/>
      <c r="H590" s="98"/>
    </row>
    <row r="591" spans="5:8" x14ac:dyDescent="0.2">
      <c r="E591" s="98"/>
      <c r="F591" s="98"/>
      <c r="G591" s="98"/>
      <c r="H591" s="98"/>
    </row>
    <row r="592" spans="5:8" x14ac:dyDescent="0.2">
      <c r="E592" s="98"/>
      <c r="F592" s="98"/>
      <c r="G592" s="98"/>
      <c r="H592" s="98"/>
    </row>
    <row r="593" spans="5:8" x14ac:dyDescent="0.2">
      <c r="E593" s="98"/>
      <c r="F593" s="98"/>
      <c r="G593" s="98"/>
      <c r="H593" s="98"/>
    </row>
    <row r="594" spans="5:8" x14ac:dyDescent="0.2">
      <c r="E594" s="98"/>
      <c r="F594" s="98"/>
      <c r="G594" s="98"/>
      <c r="H594" s="98"/>
    </row>
    <row r="595" spans="5:8" x14ac:dyDescent="0.2">
      <c r="E595" s="98"/>
      <c r="F595" s="98"/>
      <c r="G595" s="98"/>
      <c r="H595" s="98"/>
    </row>
    <row r="596" spans="5:8" x14ac:dyDescent="0.2">
      <c r="E596" s="98"/>
      <c r="F596" s="98"/>
      <c r="G596" s="98"/>
      <c r="H596" s="98"/>
    </row>
    <row r="597" spans="5:8" x14ac:dyDescent="0.2">
      <c r="E597" s="98"/>
      <c r="F597" s="98"/>
      <c r="G597" s="98"/>
      <c r="H597" s="98"/>
    </row>
    <row r="598" spans="5:8" x14ac:dyDescent="0.2">
      <c r="E598" s="98"/>
      <c r="F598" s="98"/>
      <c r="G598" s="98"/>
      <c r="H598" s="98"/>
    </row>
    <row r="599" spans="5:8" x14ac:dyDescent="0.2">
      <c r="E599" s="98"/>
      <c r="F599" s="98"/>
      <c r="G599" s="98"/>
      <c r="H599" s="98"/>
    </row>
    <row r="600" spans="5:8" x14ac:dyDescent="0.2">
      <c r="E600" s="98"/>
      <c r="F600" s="98"/>
      <c r="G600" s="98"/>
      <c r="H600" s="98"/>
    </row>
    <row r="601" spans="5:8" x14ac:dyDescent="0.2">
      <c r="E601" s="98"/>
      <c r="F601" s="98"/>
      <c r="G601" s="98"/>
      <c r="H601" s="98"/>
    </row>
    <row r="602" spans="5:8" x14ac:dyDescent="0.2">
      <c r="E602" s="98"/>
      <c r="F602" s="98"/>
      <c r="G602" s="98"/>
      <c r="H602" s="98"/>
    </row>
    <row r="603" spans="5:8" x14ac:dyDescent="0.2">
      <c r="E603" s="98"/>
      <c r="F603" s="98"/>
      <c r="G603" s="98"/>
      <c r="H603" s="98"/>
    </row>
    <row r="604" spans="5:8" x14ac:dyDescent="0.2">
      <c r="E604" s="98"/>
      <c r="F604" s="98"/>
      <c r="G604" s="98"/>
      <c r="H604" s="98"/>
    </row>
    <row r="605" spans="5:8" x14ac:dyDescent="0.2">
      <c r="E605" s="98"/>
      <c r="F605" s="98"/>
      <c r="G605" s="98"/>
      <c r="H605" s="98"/>
    </row>
    <row r="606" spans="5:8" x14ac:dyDescent="0.2">
      <c r="E606" s="98"/>
      <c r="F606" s="98"/>
      <c r="G606" s="98"/>
      <c r="H606" s="98"/>
    </row>
    <row r="607" spans="5:8" x14ac:dyDescent="0.2">
      <c r="E607" s="98"/>
      <c r="F607" s="98"/>
      <c r="G607" s="98"/>
      <c r="H607" s="98"/>
    </row>
    <row r="608" spans="5:8" x14ac:dyDescent="0.2">
      <c r="E608" s="98"/>
      <c r="F608" s="98"/>
      <c r="G608" s="98"/>
      <c r="H608" s="98"/>
    </row>
    <row r="609" spans="5:8" x14ac:dyDescent="0.2">
      <c r="E609" s="98"/>
      <c r="F609" s="98"/>
      <c r="G609" s="98"/>
      <c r="H609" s="98"/>
    </row>
    <row r="610" spans="5:8" x14ac:dyDescent="0.2">
      <c r="E610" s="98"/>
      <c r="F610" s="98"/>
      <c r="G610" s="98"/>
      <c r="H610" s="98"/>
    </row>
    <row r="611" spans="5:8" x14ac:dyDescent="0.2">
      <c r="E611" s="98"/>
      <c r="F611" s="98"/>
      <c r="G611" s="98"/>
      <c r="H611" s="98"/>
    </row>
    <row r="612" spans="5:8" x14ac:dyDescent="0.2">
      <c r="E612" s="98"/>
      <c r="F612" s="98"/>
      <c r="G612" s="98"/>
      <c r="H612" s="98"/>
    </row>
    <row r="613" spans="5:8" x14ac:dyDescent="0.2">
      <c r="E613" s="98"/>
      <c r="F613" s="98"/>
      <c r="G613" s="98"/>
      <c r="H613" s="98"/>
    </row>
    <row r="614" spans="5:8" x14ac:dyDescent="0.2">
      <c r="E614" s="98"/>
      <c r="F614" s="98"/>
      <c r="G614" s="98"/>
      <c r="H614" s="98"/>
    </row>
    <row r="615" spans="5:8" x14ac:dyDescent="0.2">
      <c r="E615" s="98"/>
      <c r="F615" s="98"/>
      <c r="G615" s="98"/>
      <c r="H615" s="98"/>
    </row>
    <row r="616" spans="5:8" x14ac:dyDescent="0.2">
      <c r="E616" s="98"/>
      <c r="F616" s="98"/>
      <c r="G616" s="98"/>
      <c r="H616" s="98"/>
    </row>
    <row r="617" spans="5:8" x14ac:dyDescent="0.2">
      <c r="E617" s="98"/>
      <c r="F617" s="98"/>
      <c r="G617" s="98"/>
      <c r="H617" s="98"/>
    </row>
    <row r="618" spans="5:8" x14ac:dyDescent="0.2">
      <c r="E618" s="98"/>
      <c r="F618" s="98"/>
      <c r="G618" s="98"/>
      <c r="H618" s="98"/>
    </row>
    <row r="619" spans="5:8" x14ac:dyDescent="0.2">
      <c r="E619" s="98"/>
      <c r="F619" s="98"/>
      <c r="G619" s="98"/>
      <c r="H619" s="98"/>
    </row>
    <row r="620" spans="5:8" x14ac:dyDescent="0.2">
      <c r="E620" s="98"/>
      <c r="F620" s="98"/>
      <c r="G620" s="98"/>
      <c r="H620" s="98"/>
    </row>
    <row r="621" spans="5:8" x14ac:dyDescent="0.2">
      <c r="E621" s="98"/>
      <c r="F621" s="98"/>
      <c r="G621" s="98"/>
      <c r="H621" s="98"/>
    </row>
    <row r="622" spans="5:8" x14ac:dyDescent="0.2">
      <c r="E622" s="98"/>
      <c r="F622" s="98"/>
      <c r="G622" s="98"/>
      <c r="H622" s="98"/>
    </row>
    <row r="623" spans="5:8" x14ac:dyDescent="0.2">
      <c r="E623" s="98"/>
      <c r="F623" s="98"/>
      <c r="G623" s="98"/>
      <c r="H623" s="98"/>
    </row>
    <row r="624" spans="5:8" x14ac:dyDescent="0.2">
      <c r="E624" s="98"/>
      <c r="F624" s="98"/>
      <c r="G624" s="98"/>
      <c r="H624" s="98"/>
    </row>
    <row r="625" spans="5:8" x14ac:dyDescent="0.2">
      <c r="E625" s="98"/>
      <c r="F625" s="98"/>
      <c r="G625" s="98"/>
      <c r="H625" s="98"/>
    </row>
    <row r="626" spans="5:8" x14ac:dyDescent="0.2">
      <c r="E626" s="98"/>
      <c r="F626" s="98"/>
      <c r="G626" s="98"/>
      <c r="H626" s="98"/>
    </row>
    <row r="627" spans="5:8" x14ac:dyDescent="0.2">
      <c r="E627" s="98"/>
      <c r="F627" s="98"/>
      <c r="G627" s="98"/>
      <c r="H627" s="98"/>
    </row>
    <row r="628" spans="5:8" x14ac:dyDescent="0.2">
      <c r="E628" s="98"/>
      <c r="F628" s="98"/>
      <c r="G628" s="98"/>
      <c r="H628" s="98"/>
    </row>
    <row r="629" spans="5:8" x14ac:dyDescent="0.2">
      <c r="E629" s="98"/>
      <c r="F629" s="98"/>
      <c r="G629" s="98"/>
      <c r="H629" s="98"/>
    </row>
    <row r="630" spans="5:8" x14ac:dyDescent="0.2">
      <c r="E630" s="98"/>
      <c r="F630" s="98"/>
      <c r="G630" s="98"/>
      <c r="H630" s="98"/>
    </row>
    <row r="631" spans="5:8" x14ac:dyDescent="0.2">
      <c r="E631" s="98"/>
      <c r="F631" s="98"/>
      <c r="G631" s="98"/>
      <c r="H631" s="98"/>
    </row>
    <row r="632" spans="5:8" x14ac:dyDescent="0.2">
      <c r="E632" s="98"/>
      <c r="F632" s="98"/>
      <c r="G632" s="98"/>
      <c r="H632" s="98"/>
    </row>
    <row r="633" spans="5:8" x14ac:dyDescent="0.2">
      <c r="E633" s="98"/>
      <c r="F633" s="98"/>
      <c r="G633" s="98"/>
      <c r="H633" s="98"/>
    </row>
    <row r="634" spans="5:8" x14ac:dyDescent="0.2">
      <c r="E634" s="98"/>
      <c r="F634" s="98"/>
      <c r="G634" s="98"/>
      <c r="H634" s="98"/>
    </row>
    <row r="635" spans="5:8" x14ac:dyDescent="0.2">
      <c r="E635" s="98"/>
      <c r="F635" s="98"/>
      <c r="G635" s="98"/>
      <c r="H635" s="98"/>
    </row>
    <row r="636" spans="5:8" x14ac:dyDescent="0.2">
      <c r="E636" s="98"/>
      <c r="F636" s="98"/>
      <c r="G636" s="98"/>
      <c r="H636" s="98"/>
    </row>
    <row r="637" spans="5:8" x14ac:dyDescent="0.2">
      <c r="E637" s="98"/>
      <c r="F637" s="98"/>
      <c r="G637" s="98"/>
      <c r="H637" s="98"/>
    </row>
    <row r="638" spans="5:8" x14ac:dyDescent="0.2">
      <c r="E638" s="98"/>
      <c r="F638" s="98"/>
      <c r="G638" s="98"/>
      <c r="H638" s="98"/>
    </row>
    <row r="639" spans="5:8" x14ac:dyDescent="0.2">
      <c r="E639" s="98"/>
      <c r="F639" s="98"/>
      <c r="G639" s="98"/>
      <c r="H639" s="98"/>
    </row>
    <row r="640" spans="5:8" x14ac:dyDescent="0.2">
      <c r="E640" s="98"/>
      <c r="F640" s="98"/>
      <c r="G640" s="98"/>
      <c r="H640" s="98"/>
    </row>
    <row r="641" spans="5:8" x14ac:dyDescent="0.2">
      <c r="E641" s="98"/>
      <c r="F641" s="98"/>
      <c r="G641" s="98"/>
      <c r="H641" s="98"/>
    </row>
    <row r="642" spans="5:8" x14ac:dyDescent="0.2">
      <c r="E642" s="98"/>
      <c r="F642" s="98"/>
      <c r="G642" s="98"/>
      <c r="H642" s="98"/>
    </row>
    <row r="643" spans="5:8" x14ac:dyDescent="0.2">
      <c r="E643" s="98"/>
      <c r="F643" s="98"/>
      <c r="G643" s="98"/>
      <c r="H643" s="98"/>
    </row>
    <row r="644" spans="5:8" x14ac:dyDescent="0.2">
      <c r="E644" s="98"/>
      <c r="F644" s="98"/>
      <c r="G644" s="98"/>
      <c r="H644" s="98"/>
    </row>
    <row r="645" spans="5:8" x14ac:dyDescent="0.2">
      <c r="E645" s="98"/>
      <c r="F645" s="98"/>
      <c r="G645" s="98"/>
      <c r="H645" s="98"/>
    </row>
    <row r="646" spans="5:8" x14ac:dyDescent="0.2">
      <c r="E646" s="98"/>
      <c r="F646" s="98"/>
      <c r="G646" s="98"/>
      <c r="H646" s="98"/>
    </row>
    <row r="647" spans="5:8" x14ac:dyDescent="0.2">
      <c r="E647" s="98"/>
      <c r="F647" s="98"/>
      <c r="G647" s="98"/>
      <c r="H647" s="98"/>
    </row>
    <row r="648" spans="5:8" x14ac:dyDescent="0.2">
      <c r="E648" s="98"/>
      <c r="F648" s="98"/>
      <c r="G648" s="98"/>
      <c r="H648" s="98"/>
    </row>
    <row r="649" spans="5:8" x14ac:dyDescent="0.2">
      <c r="E649" s="98"/>
      <c r="F649" s="98"/>
      <c r="G649" s="98"/>
      <c r="H649" s="98"/>
    </row>
    <row r="650" spans="5:8" x14ac:dyDescent="0.2">
      <c r="E650" s="98"/>
      <c r="F650" s="98"/>
      <c r="G650" s="98"/>
      <c r="H650" s="98"/>
    </row>
    <row r="651" spans="5:8" x14ac:dyDescent="0.2">
      <c r="E651" s="98"/>
      <c r="F651" s="98"/>
      <c r="G651" s="98"/>
      <c r="H651" s="98"/>
    </row>
    <row r="652" spans="5:8" x14ac:dyDescent="0.2">
      <c r="E652" s="98"/>
      <c r="F652" s="98"/>
      <c r="G652" s="98"/>
      <c r="H652" s="98"/>
    </row>
    <row r="653" spans="5:8" x14ac:dyDescent="0.2">
      <c r="E653" s="98"/>
      <c r="F653" s="98"/>
      <c r="G653" s="98"/>
      <c r="H653" s="98"/>
    </row>
    <row r="654" spans="5:8" x14ac:dyDescent="0.2">
      <c r="E654" s="98"/>
      <c r="F654" s="98"/>
      <c r="G654" s="98"/>
      <c r="H654" s="98"/>
    </row>
    <row r="655" spans="5:8" x14ac:dyDescent="0.2">
      <c r="E655" s="98"/>
      <c r="F655" s="98"/>
      <c r="G655" s="98"/>
      <c r="H655" s="98"/>
    </row>
    <row r="656" spans="5:8" x14ac:dyDescent="0.2">
      <c r="E656" s="98"/>
      <c r="F656" s="98"/>
      <c r="G656" s="98"/>
      <c r="H656" s="98"/>
    </row>
    <row r="657" spans="5:8" x14ac:dyDescent="0.2">
      <c r="E657" s="98"/>
      <c r="F657" s="98"/>
      <c r="G657" s="98"/>
      <c r="H657" s="98"/>
    </row>
    <row r="658" spans="5:8" x14ac:dyDescent="0.2">
      <c r="E658" s="98"/>
      <c r="F658" s="98"/>
      <c r="G658" s="98"/>
      <c r="H658" s="98"/>
    </row>
    <row r="659" spans="5:8" x14ac:dyDescent="0.2">
      <c r="E659" s="98"/>
      <c r="F659" s="98"/>
      <c r="G659" s="98"/>
      <c r="H659" s="98"/>
    </row>
    <row r="660" spans="5:8" x14ac:dyDescent="0.2">
      <c r="E660" s="98"/>
      <c r="F660" s="98"/>
      <c r="G660" s="98"/>
      <c r="H660" s="98"/>
    </row>
    <row r="661" spans="5:8" x14ac:dyDescent="0.2">
      <c r="E661" s="98"/>
      <c r="F661" s="98"/>
      <c r="G661" s="98"/>
      <c r="H661" s="98"/>
    </row>
    <row r="662" spans="5:8" x14ac:dyDescent="0.2">
      <c r="E662" s="98"/>
      <c r="F662" s="98"/>
      <c r="G662" s="98"/>
      <c r="H662" s="98"/>
    </row>
    <row r="663" spans="5:8" x14ac:dyDescent="0.2">
      <c r="E663" s="98"/>
      <c r="F663" s="98"/>
      <c r="G663" s="98"/>
      <c r="H663" s="98"/>
    </row>
    <row r="664" spans="5:8" x14ac:dyDescent="0.2">
      <c r="E664" s="98"/>
      <c r="F664" s="98"/>
      <c r="G664" s="98"/>
      <c r="H664" s="98"/>
    </row>
    <row r="665" spans="5:8" x14ac:dyDescent="0.2">
      <c r="E665" s="98"/>
      <c r="F665" s="98"/>
      <c r="G665" s="98"/>
      <c r="H665" s="98"/>
    </row>
    <row r="666" spans="5:8" x14ac:dyDescent="0.2">
      <c r="E666" s="98"/>
      <c r="F666" s="98"/>
      <c r="G666" s="98"/>
      <c r="H666" s="98"/>
    </row>
    <row r="667" spans="5:8" x14ac:dyDescent="0.2">
      <c r="E667" s="98"/>
      <c r="F667" s="98"/>
      <c r="G667" s="98"/>
      <c r="H667" s="98"/>
    </row>
    <row r="668" spans="5:8" x14ac:dyDescent="0.2">
      <c r="E668" s="98"/>
      <c r="F668" s="98"/>
      <c r="G668" s="98"/>
      <c r="H668" s="98"/>
    </row>
    <row r="669" spans="5:8" x14ac:dyDescent="0.2">
      <c r="E669" s="98"/>
      <c r="F669" s="98"/>
      <c r="G669" s="98"/>
      <c r="H669" s="98"/>
    </row>
    <row r="670" spans="5:8" x14ac:dyDescent="0.2">
      <c r="E670" s="98"/>
      <c r="F670" s="98"/>
      <c r="G670" s="98"/>
      <c r="H670" s="98"/>
    </row>
    <row r="671" spans="5:8" x14ac:dyDescent="0.2">
      <c r="E671" s="98"/>
      <c r="F671" s="98"/>
      <c r="G671" s="98"/>
      <c r="H671" s="98"/>
    </row>
    <row r="672" spans="5:8" x14ac:dyDescent="0.2">
      <c r="E672" s="98"/>
      <c r="F672" s="98"/>
      <c r="G672" s="98"/>
      <c r="H672" s="98"/>
    </row>
    <row r="673" spans="5:8" x14ac:dyDescent="0.2">
      <c r="E673" s="98"/>
      <c r="F673" s="98"/>
      <c r="G673" s="98"/>
      <c r="H673" s="98"/>
    </row>
    <row r="674" spans="5:8" x14ac:dyDescent="0.2">
      <c r="E674" s="98"/>
      <c r="F674" s="98"/>
      <c r="G674" s="98"/>
      <c r="H674" s="98"/>
    </row>
    <row r="675" spans="5:8" x14ac:dyDescent="0.2">
      <c r="E675" s="98"/>
      <c r="F675" s="98"/>
      <c r="G675" s="98"/>
      <c r="H675" s="98"/>
    </row>
    <row r="676" spans="5:8" x14ac:dyDescent="0.2">
      <c r="E676" s="98"/>
      <c r="F676" s="98"/>
      <c r="G676" s="98"/>
      <c r="H676" s="98"/>
    </row>
    <row r="677" spans="5:8" x14ac:dyDescent="0.2">
      <c r="E677" s="98"/>
      <c r="F677" s="98"/>
      <c r="G677" s="98"/>
      <c r="H677" s="98"/>
    </row>
    <row r="678" spans="5:8" x14ac:dyDescent="0.2">
      <c r="E678" s="98"/>
      <c r="F678" s="98"/>
      <c r="G678" s="98"/>
      <c r="H678" s="98"/>
    </row>
    <row r="679" spans="5:8" x14ac:dyDescent="0.2">
      <c r="E679" s="98"/>
      <c r="F679" s="98"/>
      <c r="G679" s="98"/>
      <c r="H679" s="98"/>
    </row>
    <row r="680" spans="5:8" x14ac:dyDescent="0.2">
      <c r="E680" s="98"/>
      <c r="F680" s="98"/>
      <c r="G680" s="98"/>
      <c r="H680" s="98"/>
    </row>
    <row r="681" spans="5:8" x14ac:dyDescent="0.2">
      <c r="E681" s="98"/>
      <c r="F681" s="98"/>
      <c r="G681" s="98"/>
      <c r="H681" s="98"/>
    </row>
    <row r="682" spans="5:8" x14ac:dyDescent="0.2">
      <c r="E682" s="98"/>
      <c r="F682" s="98"/>
      <c r="G682" s="98"/>
      <c r="H682" s="98"/>
    </row>
    <row r="683" spans="5:8" x14ac:dyDescent="0.2">
      <c r="E683" s="98"/>
      <c r="F683" s="98"/>
      <c r="G683" s="98"/>
      <c r="H683" s="98"/>
    </row>
    <row r="684" spans="5:8" x14ac:dyDescent="0.2">
      <c r="E684" s="98"/>
      <c r="F684" s="98"/>
      <c r="G684" s="98"/>
      <c r="H684" s="98"/>
    </row>
    <row r="685" spans="5:8" x14ac:dyDescent="0.2">
      <c r="E685" s="98"/>
      <c r="F685" s="98"/>
      <c r="G685" s="98"/>
      <c r="H685" s="98"/>
    </row>
    <row r="686" spans="5:8" x14ac:dyDescent="0.2">
      <c r="E686" s="98"/>
      <c r="F686" s="98"/>
      <c r="G686" s="98"/>
      <c r="H686" s="98"/>
    </row>
    <row r="687" spans="5:8" x14ac:dyDescent="0.2">
      <c r="E687" s="98"/>
      <c r="F687" s="98"/>
      <c r="G687" s="98"/>
      <c r="H687" s="98"/>
    </row>
    <row r="688" spans="5:8" x14ac:dyDescent="0.2">
      <c r="E688" s="98"/>
      <c r="F688" s="98"/>
      <c r="G688" s="98"/>
      <c r="H688" s="98"/>
    </row>
    <row r="689" spans="5:8" x14ac:dyDescent="0.2">
      <c r="E689" s="98"/>
      <c r="F689" s="98"/>
      <c r="G689" s="98"/>
      <c r="H689" s="98"/>
    </row>
    <row r="690" spans="5:8" x14ac:dyDescent="0.2">
      <c r="E690" s="98"/>
      <c r="F690" s="98"/>
      <c r="G690" s="98"/>
      <c r="H690" s="98"/>
    </row>
    <row r="691" spans="5:8" x14ac:dyDescent="0.2">
      <c r="E691" s="98"/>
      <c r="F691" s="98"/>
      <c r="G691" s="98"/>
      <c r="H691" s="98"/>
    </row>
    <row r="692" spans="5:8" x14ac:dyDescent="0.2">
      <c r="E692" s="98"/>
      <c r="F692" s="98"/>
      <c r="G692" s="98"/>
      <c r="H692" s="98"/>
    </row>
    <row r="693" spans="5:8" x14ac:dyDescent="0.2">
      <c r="E693" s="98"/>
      <c r="F693" s="98"/>
      <c r="G693" s="98"/>
      <c r="H693" s="98"/>
    </row>
    <row r="694" spans="5:8" x14ac:dyDescent="0.2">
      <c r="E694" s="98"/>
      <c r="F694" s="98"/>
      <c r="G694" s="98"/>
      <c r="H694" s="98"/>
    </row>
    <row r="695" spans="5:8" x14ac:dyDescent="0.2">
      <c r="E695" s="98"/>
      <c r="F695" s="98"/>
      <c r="G695" s="98"/>
      <c r="H695" s="98"/>
    </row>
    <row r="696" spans="5:8" x14ac:dyDescent="0.2">
      <c r="E696" s="98"/>
      <c r="F696" s="98"/>
      <c r="G696" s="98"/>
      <c r="H696" s="98"/>
    </row>
    <row r="697" spans="5:8" x14ac:dyDescent="0.2">
      <c r="E697" s="98"/>
      <c r="F697" s="98"/>
      <c r="G697" s="98"/>
      <c r="H697" s="98"/>
    </row>
    <row r="698" spans="5:8" x14ac:dyDescent="0.2">
      <c r="E698" s="98"/>
      <c r="F698" s="98"/>
      <c r="G698" s="98"/>
      <c r="H698" s="98"/>
    </row>
    <row r="699" spans="5:8" x14ac:dyDescent="0.2">
      <c r="E699" s="98"/>
      <c r="F699" s="98"/>
      <c r="G699" s="98"/>
      <c r="H699" s="98"/>
    </row>
    <row r="700" spans="5:8" x14ac:dyDescent="0.2">
      <c r="E700" s="98"/>
      <c r="F700" s="98"/>
      <c r="G700" s="98"/>
      <c r="H700" s="98"/>
    </row>
    <row r="701" spans="5:8" x14ac:dyDescent="0.2">
      <c r="E701" s="98"/>
      <c r="F701" s="98"/>
      <c r="G701" s="98"/>
      <c r="H701" s="98"/>
    </row>
    <row r="702" spans="5:8" x14ac:dyDescent="0.2">
      <c r="E702" s="98"/>
      <c r="F702" s="98"/>
      <c r="G702" s="98"/>
      <c r="H702" s="98"/>
    </row>
    <row r="703" spans="5:8" x14ac:dyDescent="0.2">
      <c r="E703" s="98"/>
      <c r="F703" s="98"/>
      <c r="G703" s="98"/>
      <c r="H703" s="98"/>
    </row>
    <row r="704" spans="5:8" x14ac:dyDescent="0.2">
      <c r="E704" s="98"/>
      <c r="F704" s="98"/>
      <c r="G704" s="98"/>
      <c r="H704" s="98"/>
    </row>
    <row r="705" spans="5:8" x14ac:dyDescent="0.2">
      <c r="E705" s="98"/>
      <c r="F705" s="98"/>
      <c r="G705" s="98"/>
      <c r="H705" s="98"/>
    </row>
    <row r="706" spans="5:8" x14ac:dyDescent="0.2">
      <c r="E706" s="98"/>
      <c r="F706" s="98"/>
      <c r="G706" s="98"/>
      <c r="H706" s="98"/>
    </row>
    <row r="707" spans="5:8" x14ac:dyDescent="0.2">
      <c r="E707" s="98"/>
      <c r="F707" s="98"/>
      <c r="G707" s="98"/>
      <c r="H707" s="98"/>
    </row>
    <row r="708" spans="5:8" x14ac:dyDescent="0.2">
      <c r="E708" s="98"/>
      <c r="F708" s="98"/>
      <c r="G708" s="98"/>
      <c r="H708" s="98"/>
    </row>
    <row r="709" spans="5:8" x14ac:dyDescent="0.2">
      <c r="E709" s="98"/>
      <c r="F709" s="98"/>
      <c r="G709" s="98"/>
      <c r="H709" s="98"/>
    </row>
    <row r="710" spans="5:8" x14ac:dyDescent="0.2">
      <c r="E710" s="98"/>
      <c r="F710" s="98"/>
      <c r="G710" s="98"/>
      <c r="H710" s="98"/>
    </row>
    <row r="711" spans="5:8" x14ac:dyDescent="0.2">
      <c r="E711" s="98"/>
      <c r="F711" s="98"/>
      <c r="G711" s="98"/>
      <c r="H711" s="98"/>
    </row>
    <row r="712" spans="5:8" x14ac:dyDescent="0.2">
      <c r="E712" s="98"/>
      <c r="F712" s="98"/>
      <c r="G712" s="98"/>
      <c r="H712" s="98"/>
    </row>
    <row r="713" spans="5:8" x14ac:dyDescent="0.2">
      <c r="E713" s="98"/>
      <c r="F713" s="98"/>
      <c r="G713" s="98"/>
      <c r="H713" s="98"/>
    </row>
    <row r="714" spans="5:8" x14ac:dyDescent="0.2">
      <c r="E714" s="98"/>
      <c r="F714" s="98"/>
      <c r="G714" s="98"/>
      <c r="H714" s="98"/>
    </row>
    <row r="715" spans="5:8" x14ac:dyDescent="0.2">
      <c r="E715" s="98"/>
      <c r="F715" s="98"/>
      <c r="G715" s="98"/>
      <c r="H715" s="98"/>
    </row>
    <row r="716" spans="5:8" x14ac:dyDescent="0.2">
      <c r="E716" s="98"/>
      <c r="F716" s="98"/>
      <c r="G716" s="98"/>
      <c r="H716" s="98"/>
    </row>
    <row r="717" spans="5:8" x14ac:dyDescent="0.2">
      <c r="E717" s="98"/>
      <c r="F717" s="98"/>
      <c r="G717" s="98"/>
      <c r="H717" s="98"/>
    </row>
    <row r="718" spans="5:8" x14ac:dyDescent="0.2">
      <c r="E718" s="98"/>
      <c r="F718" s="98"/>
      <c r="G718" s="98"/>
      <c r="H718" s="98"/>
    </row>
    <row r="719" spans="5:8" x14ac:dyDescent="0.2">
      <c r="E719" s="98"/>
      <c r="F719" s="98"/>
      <c r="G719" s="98"/>
      <c r="H719" s="98"/>
    </row>
    <row r="720" spans="5:8" x14ac:dyDescent="0.2">
      <c r="E720" s="98"/>
      <c r="F720" s="98"/>
      <c r="G720" s="98"/>
      <c r="H720" s="98"/>
    </row>
    <row r="721" spans="5:8" x14ac:dyDescent="0.2">
      <c r="E721" s="98"/>
      <c r="F721" s="98"/>
      <c r="G721" s="98"/>
      <c r="H721" s="98"/>
    </row>
    <row r="722" spans="5:8" x14ac:dyDescent="0.2">
      <c r="E722" s="98"/>
      <c r="F722" s="98"/>
      <c r="G722" s="98"/>
      <c r="H722" s="98"/>
    </row>
    <row r="723" spans="5:8" x14ac:dyDescent="0.2">
      <c r="E723" s="98"/>
      <c r="F723" s="98"/>
      <c r="G723" s="98"/>
      <c r="H723" s="98"/>
    </row>
    <row r="724" spans="5:8" x14ac:dyDescent="0.2">
      <c r="E724" s="98"/>
      <c r="F724" s="98"/>
      <c r="G724" s="98"/>
      <c r="H724" s="98"/>
    </row>
    <row r="725" spans="5:8" x14ac:dyDescent="0.2">
      <c r="E725" s="98"/>
      <c r="F725" s="98"/>
      <c r="G725" s="98"/>
      <c r="H725" s="98"/>
    </row>
    <row r="726" spans="5:8" x14ac:dyDescent="0.2">
      <c r="E726" s="98"/>
      <c r="F726" s="98"/>
      <c r="G726" s="98"/>
      <c r="H726" s="98"/>
    </row>
    <row r="727" spans="5:8" x14ac:dyDescent="0.2">
      <c r="E727" s="98"/>
      <c r="F727" s="98"/>
      <c r="G727" s="98"/>
      <c r="H727" s="98"/>
    </row>
    <row r="728" spans="5:8" x14ac:dyDescent="0.2">
      <c r="E728" s="98"/>
      <c r="F728" s="98"/>
      <c r="G728" s="98"/>
      <c r="H728" s="98"/>
    </row>
    <row r="729" spans="5:8" x14ac:dyDescent="0.2">
      <c r="E729" s="98"/>
      <c r="F729" s="98"/>
      <c r="G729" s="98"/>
      <c r="H729" s="98"/>
    </row>
    <row r="730" spans="5:8" x14ac:dyDescent="0.2">
      <c r="E730" s="98"/>
      <c r="F730" s="98"/>
      <c r="G730" s="98"/>
      <c r="H730" s="98"/>
    </row>
    <row r="731" spans="5:8" x14ac:dyDescent="0.2">
      <c r="E731" s="98"/>
      <c r="F731" s="98"/>
      <c r="G731" s="98"/>
      <c r="H731" s="98"/>
    </row>
    <row r="732" spans="5:8" x14ac:dyDescent="0.2">
      <c r="E732" s="98"/>
      <c r="F732" s="98"/>
      <c r="G732" s="98"/>
      <c r="H732" s="98"/>
    </row>
    <row r="733" spans="5:8" x14ac:dyDescent="0.2">
      <c r="E733" s="98"/>
      <c r="F733" s="98"/>
      <c r="G733" s="98"/>
      <c r="H733" s="98"/>
    </row>
    <row r="734" spans="5:8" x14ac:dyDescent="0.2">
      <c r="E734" s="98"/>
      <c r="F734" s="98"/>
      <c r="G734" s="98"/>
      <c r="H734" s="98"/>
    </row>
    <row r="735" spans="5:8" x14ac:dyDescent="0.2">
      <c r="E735" s="98"/>
      <c r="F735" s="98"/>
      <c r="G735" s="98"/>
      <c r="H735" s="98"/>
    </row>
    <row r="736" spans="5:8" x14ac:dyDescent="0.2">
      <c r="E736" s="98"/>
      <c r="F736" s="98"/>
      <c r="G736" s="98"/>
      <c r="H736" s="98"/>
    </row>
    <row r="737" spans="5:8" x14ac:dyDescent="0.2">
      <c r="E737" s="98"/>
      <c r="F737" s="98"/>
      <c r="G737" s="98"/>
      <c r="H737" s="98"/>
    </row>
    <row r="738" spans="5:8" x14ac:dyDescent="0.2">
      <c r="E738" s="98"/>
      <c r="F738" s="98"/>
      <c r="G738" s="98"/>
      <c r="H738" s="98"/>
    </row>
    <row r="739" spans="5:8" x14ac:dyDescent="0.2">
      <c r="E739" s="98"/>
      <c r="F739" s="98"/>
      <c r="G739" s="98"/>
      <c r="H739" s="98"/>
    </row>
    <row r="740" spans="5:8" x14ac:dyDescent="0.2">
      <c r="E740" s="98"/>
      <c r="F740" s="98"/>
      <c r="G740" s="98"/>
      <c r="H740" s="98"/>
    </row>
    <row r="741" spans="5:8" x14ac:dyDescent="0.2">
      <c r="E741" s="98"/>
      <c r="F741" s="98"/>
      <c r="G741" s="98"/>
      <c r="H741" s="98"/>
    </row>
    <row r="742" spans="5:8" x14ac:dyDescent="0.2">
      <c r="E742" s="98"/>
      <c r="F742" s="98"/>
      <c r="G742" s="98"/>
      <c r="H742" s="98"/>
    </row>
    <row r="743" spans="5:8" x14ac:dyDescent="0.2">
      <c r="E743" s="98"/>
      <c r="F743" s="98"/>
      <c r="G743" s="98"/>
      <c r="H743" s="98"/>
    </row>
    <row r="744" spans="5:8" x14ac:dyDescent="0.2">
      <c r="E744" s="98"/>
      <c r="F744" s="98"/>
      <c r="G744" s="98"/>
      <c r="H744" s="98"/>
    </row>
    <row r="745" spans="5:8" x14ac:dyDescent="0.2">
      <c r="E745" s="98"/>
      <c r="F745" s="98"/>
      <c r="G745" s="98"/>
      <c r="H745" s="98"/>
    </row>
    <row r="746" spans="5:8" x14ac:dyDescent="0.2">
      <c r="E746" s="98"/>
      <c r="F746" s="98"/>
      <c r="G746" s="98"/>
      <c r="H746" s="98"/>
    </row>
    <row r="747" spans="5:8" x14ac:dyDescent="0.2">
      <c r="E747" s="98"/>
      <c r="F747" s="98"/>
      <c r="G747" s="98"/>
      <c r="H747" s="98"/>
    </row>
    <row r="748" spans="5:8" x14ac:dyDescent="0.2">
      <c r="E748" s="98"/>
      <c r="F748" s="98"/>
      <c r="G748" s="98"/>
      <c r="H748" s="98"/>
    </row>
    <row r="749" spans="5:8" x14ac:dyDescent="0.2">
      <c r="E749" s="98"/>
      <c r="F749" s="98"/>
      <c r="G749" s="98"/>
      <c r="H749" s="98"/>
    </row>
    <row r="750" spans="5:8" x14ac:dyDescent="0.2">
      <c r="E750" s="98"/>
      <c r="F750" s="98"/>
      <c r="G750" s="98"/>
      <c r="H750" s="98"/>
    </row>
    <row r="751" spans="5:8" x14ac:dyDescent="0.2">
      <c r="E751" s="98"/>
      <c r="F751" s="98"/>
      <c r="G751" s="98"/>
      <c r="H751" s="98"/>
    </row>
    <row r="752" spans="5:8" x14ac:dyDescent="0.2">
      <c r="E752" s="98"/>
      <c r="F752" s="98"/>
      <c r="G752" s="98"/>
      <c r="H752" s="98"/>
    </row>
    <row r="753" spans="5:8" x14ac:dyDescent="0.2">
      <c r="E753" s="98"/>
      <c r="F753" s="98"/>
      <c r="G753" s="98"/>
      <c r="H753" s="98"/>
    </row>
    <row r="754" spans="5:8" x14ac:dyDescent="0.2">
      <c r="E754" s="98"/>
      <c r="F754" s="98"/>
      <c r="G754" s="98"/>
      <c r="H754" s="98"/>
    </row>
    <row r="755" spans="5:8" x14ac:dyDescent="0.2">
      <c r="E755" s="98"/>
      <c r="F755" s="98"/>
      <c r="G755" s="98"/>
      <c r="H755" s="98"/>
    </row>
    <row r="756" spans="5:8" x14ac:dyDescent="0.2">
      <c r="E756" s="98"/>
      <c r="F756" s="98"/>
      <c r="G756" s="98"/>
      <c r="H756" s="98"/>
    </row>
    <row r="757" spans="5:8" x14ac:dyDescent="0.2">
      <c r="E757" s="98"/>
      <c r="F757" s="98"/>
      <c r="G757" s="98"/>
      <c r="H757" s="98"/>
    </row>
    <row r="758" spans="5:8" x14ac:dyDescent="0.2">
      <c r="E758" s="98"/>
      <c r="F758" s="98"/>
      <c r="G758" s="98"/>
      <c r="H758" s="98"/>
    </row>
    <row r="759" spans="5:8" x14ac:dyDescent="0.2">
      <c r="E759" s="98"/>
      <c r="F759" s="98"/>
      <c r="G759" s="98"/>
      <c r="H759" s="98"/>
    </row>
    <row r="760" spans="5:8" x14ac:dyDescent="0.2">
      <c r="E760" s="98"/>
      <c r="F760" s="98"/>
      <c r="G760" s="98"/>
      <c r="H760" s="98"/>
    </row>
    <row r="761" spans="5:8" x14ac:dyDescent="0.2">
      <c r="E761" s="98"/>
      <c r="F761" s="98"/>
      <c r="G761" s="98"/>
      <c r="H761" s="98"/>
    </row>
    <row r="762" spans="5:8" x14ac:dyDescent="0.2">
      <c r="E762" s="98"/>
      <c r="F762" s="98"/>
      <c r="G762" s="98"/>
      <c r="H762" s="98"/>
    </row>
    <row r="763" spans="5:8" x14ac:dyDescent="0.2">
      <c r="E763" s="98"/>
      <c r="F763" s="98"/>
      <c r="G763" s="98"/>
      <c r="H763" s="98"/>
    </row>
    <row r="764" spans="5:8" x14ac:dyDescent="0.2">
      <c r="E764" s="98"/>
      <c r="F764" s="98"/>
      <c r="G764" s="98"/>
      <c r="H764" s="98"/>
    </row>
    <row r="765" spans="5:8" x14ac:dyDescent="0.2">
      <c r="E765" s="98"/>
      <c r="F765" s="98"/>
      <c r="G765" s="98"/>
      <c r="H765" s="98"/>
    </row>
    <row r="766" spans="5:8" x14ac:dyDescent="0.2">
      <c r="E766" s="98"/>
      <c r="F766" s="98"/>
      <c r="G766" s="98"/>
      <c r="H766" s="98"/>
    </row>
    <row r="767" spans="5:8" x14ac:dyDescent="0.2">
      <c r="E767" s="98"/>
      <c r="F767" s="98"/>
      <c r="G767" s="98"/>
      <c r="H767" s="98"/>
    </row>
    <row r="768" spans="5:8" x14ac:dyDescent="0.2">
      <c r="E768" s="98"/>
      <c r="F768" s="98"/>
      <c r="G768" s="98"/>
      <c r="H768" s="98"/>
    </row>
    <row r="769" spans="5:8" x14ac:dyDescent="0.2">
      <c r="E769" s="98"/>
      <c r="F769" s="98"/>
      <c r="G769" s="98"/>
      <c r="H769" s="98"/>
    </row>
    <row r="770" spans="5:8" x14ac:dyDescent="0.2">
      <c r="E770" s="98"/>
      <c r="F770" s="98"/>
      <c r="G770" s="98"/>
      <c r="H770" s="98"/>
    </row>
    <row r="771" spans="5:8" x14ac:dyDescent="0.2">
      <c r="E771" s="98"/>
      <c r="F771" s="98"/>
      <c r="G771" s="98"/>
      <c r="H771" s="98"/>
    </row>
    <row r="772" spans="5:8" x14ac:dyDescent="0.2">
      <c r="E772" s="98"/>
      <c r="F772" s="98"/>
      <c r="G772" s="98"/>
      <c r="H772" s="98"/>
    </row>
    <row r="773" spans="5:8" x14ac:dyDescent="0.2">
      <c r="E773" s="98"/>
      <c r="F773" s="98"/>
      <c r="G773" s="98"/>
      <c r="H773" s="98"/>
    </row>
    <row r="774" spans="5:8" x14ac:dyDescent="0.2">
      <c r="E774" s="98"/>
      <c r="F774" s="98"/>
      <c r="G774" s="98"/>
      <c r="H774" s="98"/>
    </row>
    <row r="775" spans="5:8" x14ac:dyDescent="0.2">
      <c r="E775" s="98"/>
      <c r="F775" s="98"/>
      <c r="G775" s="98"/>
      <c r="H775" s="98"/>
    </row>
    <row r="776" spans="5:8" x14ac:dyDescent="0.2">
      <c r="E776" s="98"/>
      <c r="F776" s="98"/>
      <c r="G776" s="98"/>
      <c r="H776" s="98"/>
    </row>
    <row r="777" spans="5:8" x14ac:dyDescent="0.2">
      <c r="E777" s="98"/>
      <c r="F777" s="98"/>
      <c r="G777" s="98"/>
      <c r="H777" s="98"/>
    </row>
    <row r="778" spans="5:8" x14ac:dyDescent="0.2">
      <c r="E778" s="98"/>
      <c r="F778" s="98"/>
      <c r="G778" s="98"/>
      <c r="H778" s="98"/>
    </row>
    <row r="779" spans="5:8" x14ac:dyDescent="0.2">
      <c r="E779" s="98"/>
      <c r="F779" s="98"/>
      <c r="G779" s="98"/>
      <c r="H779" s="98"/>
    </row>
    <row r="780" spans="5:8" x14ac:dyDescent="0.2">
      <c r="E780" s="98"/>
      <c r="F780" s="98"/>
      <c r="G780" s="98"/>
      <c r="H780" s="98"/>
    </row>
    <row r="781" spans="5:8" x14ac:dyDescent="0.2">
      <c r="E781" s="98"/>
      <c r="F781" s="98"/>
      <c r="G781" s="98"/>
      <c r="H781" s="98"/>
    </row>
    <row r="782" spans="5:8" x14ac:dyDescent="0.2">
      <c r="E782" s="98"/>
      <c r="F782" s="98"/>
      <c r="G782" s="98"/>
      <c r="H782" s="98"/>
    </row>
    <row r="783" spans="5:8" x14ac:dyDescent="0.2">
      <c r="E783" s="98"/>
      <c r="F783" s="98"/>
      <c r="G783" s="98"/>
      <c r="H783" s="98"/>
    </row>
    <row r="784" spans="5:8" x14ac:dyDescent="0.2">
      <c r="E784" s="98"/>
      <c r="F784" s="98"/>
      <c r="G784" s="98"/>
      <c r="H784" s="98"/>
    </row>
    <row r="785" spans="5:8" x14ac:dyDescent="0.2">
      <c r="E785" s="98"/>
      <c r="F785" s="98"/>
      <c r="G785" s="98"/>
      <c r="H785" s="98"/>
    </row>
    <row r="786" spans="5:8" x14ac:dyDescent="0.2">
      <c r="E786" s="98"/>
      <c r="F786" s="98"/>
      <c r="G786" s="98"/>
      <c r="H786" s="98"/>
    </row>
    <row r="787" spans="5:8" x14ac:dyDescent="0.2">
      <c r="E787" s="98"/>
      <c r="F787" s="98"/>
      <c r="G787" s="98"/>
      <c r="H787" s="98"/>
    </row>
    <row r="788" spans="5:8" x14ac:dyDescent="0.2">
      <c r="E788" s="98"/>
      <c r="F788" s="98"/>
      <c r="G788" s="98"/>
      <c r="H788" s="98"/>
    </row>
    <row r="789" spans="5:8" x14ac:dyDescent="0.2">
      <c r="E789" s="98"/>
      <c r="F789" s="98"/>
      <c r="G789" s="98"/>
      <c r="H789" s="98"/>
    </row>
    <row r="790" spans="5:8" x14ac:dyDescent="0.2">
      <c r="E790" s="98"/>
      <c r="F790" s="98"/>
      <c r="G790" s="98"/>
      <c r="H790" s="98"/>
    </row>
    <row r="791" spans="5:8" x14ac:dyDescent="0.2">
      <c r="E791" s="98"/>
      <c r="F791" s="98"/>
      <c r="G791" s="98"/>
      <c r="H791" s="98"/>
    </row>
    <row r="792" spans="5:8" x14ac:dyDescent="0.2">
      <c r="E792" s="98"/>
      <c r="F792" s="98"/>
      <c r="G792" s="98"/>
      <c r="H792" s="98"/>
    </row>
    <row r="793" spans="5:8" x14ac:dyDescent="0.2">
      <c r="E793" s="98"/>
      <c r="F793" s="98"/>
      <c r="G793" s="98"/>
      <c r="H793" s="98"/>
    </row>
    <row r="794" spans="5:8" x14ac:dyDescent="0.2">
      <c r="E794" s="98"/>
      <c r="F794" s="98"/>
      <c r="G794" s="98"/>
      <c r="H794" s="98"/>
    </row>
    <row r="795" spans="5:8" x14ac:dyDescent="0.2">
      <c r="E795" s="98"/>
      <c r="F795" s="98"/>
      <c r="G795" s="98"/>
      <c r="H795" s="98"/>
    </row>
    <row r="796" spans="5:8" x14ac:dyDescent="0.2">
      <c r="E796" s="98"/>
      <c r="F796" s="98"/>
      <c r="G796" s="98"/>
      <c r="H796" s="98"/>
    </row>
    <row r="797" spans="5:8" x14ac:dyDescent="0.2">
      <c r="E797" s="98"/>
      <c r="F797" s="98"/>
      <c r="G797" s="98"/>
      <c r="H797" s="98"/>
    </row>
    <row r="798" spans="5:8" x14ac:dyDescent="0.2">
      <c r="E798" s="98"/>
      <c r="F798" s="98"/>
      <c r="G798" s="98"/>
      <c r="H798" s="98"/>
    </row>
    <row r="799" spans="5:8" x14ac:dyDescent="0.2">
      <c r="E799" s="98"/>
      <c r="F799" s="98"/>
      <c r="G799" s="98"/>
      <c r="H799" s="98"/>
    </row>
    <row r="800" spans="5:8" x14ac:dyDescent="0.2">
      <c r="E800" s="98"/>
      <c r="F800" s="98"/>
      <c r="G800" s="98"/>
      <c r="H800" s="98"/>
    </row>
    <row r="801" spans="5:8" x14ac:dyDescent="0.2">
      <c r="E801" s="98"/>
      <c r="F801" s="98"/>
      <c r="G801" s="98"/>
      <c r="H801" s="98"/>
    </row>
    <row r="802" spans="5:8" x14ac:dyDescent="0.2">
      <c r="E802" s="98"/>
      <c r="F802" s="98"/>
      <c r="G802" s="98"/>
      <c r="H802" s="98"/>
    </row>
    <row r="803" spans="5:8" x14ac:dyDescent="0.2">
      <c r="E803" s="98"/>
      <c r="F803" s="98"/>
      <c r="G803" s="98"/>
      <c r="H803" s="98"/>
    </row>
    <row r="804" spans="5:8" x14ac:dyDescent="0.2">
      <c r="E804" s="98"/>
      <c r="F804" s="98"/>
      <c r="G804" s="98"/>
      <c r="H804" s="98"/>
    </row>
    <row r="805" spans="5:8" x14ac:dyDescent="0.2">
      <c r="E805" s="98"/>
      <c r="F805" s="98"/>
      <c r="G805" s="98"/>
      <c r="H805" s="98"/>
    </row>
    <row r="806" spans="5:8" x14ac:dyDescent="0.2">
      <c r="E806" s="98"/>
      <c r="F806" s="98"/>
      <c r="G806" s="98"/>
      <c r="H806" s="98"/>
    </row>
    <row r="807" spans="5:8" x14ac:dyDescent="0.2">
      <c r="E807" s="98"/>
      <c r="F807" s="98"/>
      <c r="G807" s="98"/>
      <c r="H807" s="98"/>
    </row>
    <row r="808" spans="5:8" x14ac:dyDescent="0.2">
      <c r="E808" s="98"/>
      <c r="F808" s="98"/>
      <c r="G808" s="98"/>
      <c r="H808" s="98"/>
    </row>
    <row r="809" spans="5:8" x14ac:dyDescent="0.2">
      <c r="E809" s="98"/>
      <c r="F809" s="98"/>
      <c r="G809" s="98"/>
      <c r="H809" s="98"/>
    </row>
    <row r="810" spans="5:8" x14ac:dyDescent="0.2">
      <c r="E810" s="98"/>
      <c r="F810" s="98"/>
      <c r="G810" s="98"/>
      <c r="H810" s="98"/>
    </row>
    <row r="811" spans="5:8" x14ac:dyDescent="0.2">
      <c r="E811" s="98"/>
      <c r="F811" s="98"/>
      <c r="G811" s="98"/>
      <c r="H811" s="98"/>
    </row>
    <row r="812" spans="5:8" x14ac:dyDescent="0.2">
      <c r="E812" s="98"/>
      <c r="F812" s="98"/>
      <c r="G812" s="98"/>
      <c r="H812" s="98"/>
    </row>
    <row r="813" spans="5:8" x14ac:dyDescent="0.2">
      <c r="E813" s="98"/>
      <c r="F813" s="98"/>
      <c r="G813" s="98"/>
      <c r="H813" s="98"/>
    </row>
    <row r="814" spans="5:8" x14ac:dyDescent="0.2">
      <c r="E814" s="98"/>
      <c r="F814" s="98"/>
      <c r="G814" s="98"/>
      <c r="H814" s="98"/>
    </row>
    <row r="815" spans="5:8" x14ac:dyDescent="0.2">
      <c r="E815" s="98"/>
      <c r="F815" s="98"/>
      <c r="G815" s="98"/>
      <c r="H815" s="98"/>
    </row>
    <row r="816" spans="5:8" x14ac:dyDescent="0.2">
      <c r="E816" s="98"/>
      <c r="F816" s="98"/>
      <c r="G816" s="98"/>
      <c r="H816" s="98"/>
    </row>
    <row r="817" spans="5:8" x14ac:dyDescent="0.2">
      <c r="E817" s="98"/>
      <c r="F817" s="98"/>
      <c r="G817" s="98"/>
      <c r="H817" s="98"/>
    </row>
    <row r="818" spans="5:8" x14ac:dyDescent="0.2">
      <c r="E818" s="98"/>
      <c r="F818" s="98"/>
      <c r="G818" s="98"/>
      <c r="H818" s="98"/>
    </row>
    <row r="819" spans="5:8" x14ac:dyDescent="0.2">
      <c r="E819" s="98"/>
      <c r="F819" s="98"/>
      <c r="G819" s="98"/>
      <c r="H819" s="98"/>
    </row>
    <row r="820" spans="5:8" x14ac:dyDescent="0.2">
      <c r="E820" s="98"/>
      <c r="F820" s="98"/>
      <c r="G820" s="98"/>
      <c r="H820" s="98"/>
    </row>
    <row r="821" spans="5:8" x14ac:dyDescent="0.2">
      <c r="E821" s="98"/>
      <c r="F821" s="98"/>
      <c r="G821" s="98"/>
      <c r="H821" s="98"/>
    </row>
    <row r="822" spans="5:8" x14ac:dyDescent="0.2">
      <c r="E822" s="98"/>
      <c r="F822" s="98"/>
      <c r="G822" s="98"/>
      <c r="H822" s="98"/>
    </row>
    <row r="823" spans="5:8" x14ac:dyDescent="0.2">
      <c r="E823" s="98"/>
      <c r="F823" s="98"/>
      <c r="G823" s="98"/>
      <c r="H823" s="98"/>
    </row>
    <row r="824" spans="5:8" x14ac:dyDescent="0.2">
      <c r="E824" s="98"/>
      <c r="F824" s="98"/>
      <c r="G824" s="98"/>
      <c r="H824" s="98"/>
    </row>
    <row r="825" spans="5:8" x14ac:dyDescent="0.2">
      <c r="E825" s="98"/>
      <c r="F825" s="98"/>
      <c r="G825" s="98"/>
      <c r="H825" s="98"/>
    </row>
    <row r="826" spans="5:8" x14ac:dyDescent="0.2">
      <c r="E826" s="98"/>
      <c r="F826" s="98"/>
      <c r="G826" s="98"/>
      <c r="H826" s="98"/>
    </row>
    <row r="827" spans="5:8" x14ac:dyDescent="0.2">
      <c r="E827" s="98"/>
      <c r="F827" s="98"/>
      <c r="G827" s="98"/>
      <c r="H827" s="98"/>
    </row>
    <row r="828" spans="5:8" x14ac:dyDescent="0.2">
      <c r="E828" s="98"/>
      <c r="F828" s="98"/>
      <c r="G828" s="98"/>
      <c r="H828" s="98"/>
    </row>
    <row r="829" spans="5:8" x14ac:dyDescent="0.2">
      <c r="E829" s="98"/>
      <c r="F829" s="98"/>
      <c r="G829" s="98"/>
      <c r="H829" s="98"/>
    </row>
    <row r="830" spans="5:8" x14ac:dyDescent="0.2">
      <c r="E830" s="98"/>
      <c r="F830" s="98"/>
      <c r="G830" s="98"/>
      <c r="H830" s="98"/>
    </row>
    <row r="831" spans="5:8" x14ac:dyDescent="0.2">
      <c r="E831" s="98"/>
      <c r="F831" s="98"/>
      <c r="G831" s="98"/>
      <c r="H831" s="98"/>
    </row>
    <row r="832" spans="5:8" x14ac:dyDescent="0.2">
      <c r="E832" s="98"/>
      <c r="F832" s="98"/>
      <c r="G832" s="98"/>
      <c r="H832" s="98"/>
    </row>
    <row r="833" spans="5:8" x14ac:dyDescent="0.2">
      <c r="E833" s="98"/>
      <c r="F833" s="98"/>
      <c r="G833" s="98"/>
      <c r="H833" s="98"/>
    </row>
    <row r="834" spans="5:8" x14ac:dyDescent="0.2">
      <c r="E834" s="98"/>
      <c r="F834" s="98"/>
      <c r="G834" s="98"/>
      <c r="H834" s="98"/>
    </row>
    <row r="835" spans="5:8" x14ac:dyDescent="0.2">
      <c r="E835" s="98"/>
      <c r="F835" s="98"/>
      <c r="G835" s="98"/>
      <c r="H835" s="98"/>
    </row>
    <row r="836" spans="5:8" x14ac:dyDescent="0.2">
      <c r="E836" s="98"/>
      <c r="F836" s="98"/>
      <c r="G836" s="98"/>
      <c r="H836" s="98"/>
    </row>
    <row r="837" spans="5:8" x14ac:dyDescent="0.2">
      <c r="E837" s="98"/>
      <c r="F837" s="98"/>
      <c r="G837" s="98"/>
      <c r="H837" s="98"/>
    </row>
    <row r="838" spans="5:8" x14ac:dyDescent="0.2">
      <c r="E838" s="98"/>
      <c r="F838" s="98"/>
      <c r="G838" s="98"/>
      <c r="H838" s="98"/>
    </row>
    <row r="839" spans="5:8" x14ac:dyDescent="0.2">
      <c r="E839" s="98"/>
      <c r="F839" s="98"/>
      <c r="G839" s="98"/>
      <c r="H839" s="98"/>
    </row>
    <row r="840" spans="5:8" x14ac:dyDescent="0.2">
      <c r="E840" s="98"/>
      <c r="F840" s="98"/>
      <c r="G840" s="98"/>
      <c r="H840" s="98"/>
    </row>
    <row r="841" spans="5:8" x14ac:dyDescent="0.2">
      <c r="E841" s="98"/>
      <c r="F841" s="98"/>
      <c r="G841" s="98"/>
      <c r="H841" s="98"/>
    </row>
    <row r="842" spans="5:8" x14ac:dyDescent="0.2">
      <c r="E842" s="98"/>
      <c r="F842" s="98"/>
      <c r="G842" s="98"/>
      <c r="H842" s="98"/>
    </row>
    <row r="843" spans="5:8" x14ac:dyDescent="0.2">
      <c r="E843" s="98"/>
      <c r="F843" s="98"/>
      <c r="G843" s="98"/>
      <c r="H843" s="98"/>
    </row>
    <row r="844" spans="5:8" x14ac:dyDescent="0.2">
      <c r="E844" s="98"/>
      <c r="F844" s="98"/>
      <c r="G844" s="98"/>
      <c r="H844" s="98"/>
    </row>
    <row r="845" spans="5:8" x14ac:dyDescent="0.2">
      <c r="E845" s="98"/>
      <c r="F845" s="98"/>
      <c r="G845" s="98"/>
      <c r="H845" s="98"/>
    </row>
    <row r="846" spans="5:8" x14ac:dyDescent="0.2">
      <c r="E846" s="98"/>
      <c r="F846" s="98"/>
      <c r="G846" s="98"/>
      <c r="H846" s="98"/>
    </row>
    <row r="847" spans="5:8" x14ac:dyDescent="0.2">
      <c r="E847" s="98"/>
      <c r="F847" s="98"/>
      <c r="G847" s="98"/>
      <c r="H847" s="98"/>
    </row>
    <row r="848" spans="5:8" x14ac:dyDescent="0.2">
      <c r="E848" s="98"/>
      <c r="F848" s="98"/>
      <c r="G848" s="98"/>
      <c r="H848" s="98"/>
    </row>
    <row r="849" spans="5:8" x14ac:dyDescent="0.2">
      <c r="E849" s="98"/>
      <c r="F849" s="98"/>
      <c r="G849" s="98"/>
      <c r="H849" s="98"/>
    </row>
    <row r="850" spans="5:8" x14ac:dyDescent="0.2">
      <c r="E850" s="98"/>
      <c r="F850" s="98"/>
      <c r="G850" s="98"/>
      <c r="H850" s="98"/>
    </row>
    <row r="851" spans="5:8" x14ac:dyDescent="0.2">
      <c r="E851" s="98"/>
      <c r="F851" s="98"/>
      <c r="G851" s="98"/>
      <c r="H851" s="98"/>
    </row>
    <row r="852" spans="5:8" x14ac:dyDescent="0.2">
      <c r="E852" s="98"/>
      <c r="F852" s="98"/>
      <c r="G852" s="98"/>
      <c r="H852" s="98"/>
    </row>
    <row r="853" spans="5:8" x14ac:dyDescent="0.2">
      <c r="E853" s="98"/>
      <c r="F853" s="98"/>
      <c r="G853" s="98"/>
      <c r="H853" s="98"/>
    </row>
    <row r="854" spans="5:8" x14ac:dyDescent="0.2">
      <c r="E854" s="98"/>
      <c r="F854" s="98"/>
      <c r="G854" s="98"/>
      <c r="H854" s="98"/>
    </row>
    <row r="855" spans="5:8" x14ac:dyDescent="0.2">
      <c r="E855" s="98"/>
      <c r="F855" s="98"/>
      <c r="G855" s="98"/>
      <c r="H855" s="98"/>
    </row>
    <row r="856" spans="5:8" x14ac:dyDescent="0.2">
      <c r="E856" s="98"/>
      <c r="F856" s="98"/>
      <c r="G856" s="98"/>
      <c r="H856" s="98"/>
    </row>
    <row r="857" spans="5:8" x14ac:dyDescent="0.2">
      <c r="E857" s="98"/>
      <c r="F857" s="98"/>
      <c r="G857" s="98"/>
      <c r="H857" s="98"/>
    </row>
    <row r="858" spans="5:8" x14ac:dyDescent="0.2">
      <c r="E858" s="98"/>
      <c r="F858" s="98"/>
      <c r="G858" s="98"/>
      <c r="H858" s="98"/>
    </row>
    <row r="859" spans="5:8" x14ac:dyDescent="0.2">
      <c r="E859" s="98"/>
      <c r="F859" s="98"/>
      <c r="G859" s="98"/>
      <c r="H859" s="98"/>
    </row>
    <row r="860" spans="5:8" x14ac:dyDescent="0.2">
      <c r="E860" s="98"/>
      <c r="F860" s="98"/>
      <c r="G860" s="98"/>
      <c r="H860" s="98"/>
    </row>
    <row r="861" spans="5:8" x14ac:dyDescent="0.2">
      <c r="E861" s="98"/>
      <c r="F861" s="98"/>
      <c r="G861" s="98"/>
      <c r="H861" s="98"/>
    </row>
    <row r="862" spans="5:8" x14ac:dyDescent="0.2">
      <c r="E862" s="98"/>
      <c r="F862" s="98"/>
      <c r="G862" s="98"/>
      <c r="H862" s="98"/>
    </row>
    <row r="863" spans="5:8" x14ac:dyDescent="0.2">
      <c r="E863" s="98"/>
      <c r="F863" s="98"/>
      <c r="G863" s="98"/>
      <c r="H863" s="98"/>
    </row>
    <row r="864" spans="5:8" x14ac:dyDescent="0.2">
      <c r="E864" s="98"/>
      <c r="F864" s="98"/>
      <c r="G864" s="98"/>
      <c r="H864" s="98"/>
    </row>
    <row r="865" spans="5:8" x14ac:dyDescent="0.2">
      <c r="E865" s="98"/>
      <c r="F865" s="98"/>
      <c r="G865" s="98"/>
      <c r="H865" s="98"/>
    </row>
    <row r="866" spans="5:8" x14ac:dyDescent="0.2">
      <c r="E866" s="98"/>
      <c r="F866" s="98"/>
      <c r="G866" s="98"/>
      <c r="H866" s="98"/>
    </row>
    <row r="867" spans="5:8" x14ac:dyDescent="0.2">
      <c r="E867" s="98"/>
      <c r="F867" s="98"/>
      <c r="G867" s="98"/>
      <c r="H867" s="98"/>
    </row>
    <row r="868" spans="5:8" x14ac:dyDescent="0.2">
      <c r="E868" s="98"/>
      <c r="F868" s="98"/>
      <c r="G868" s="98"/>
      <c r="H868" s="98"/>
    </row>
    <row r="869" spans="5:8" x14ac:dyDescent="0.2">
      <c r="E869" s="98"/>
      <c r="F869" s="98"/>
      <c r="G869" s="98"/>
      <c r="H869" s="98"/>
    </row>
    <row r="870" spans="5:8" x14ac:dyDescent="0.2">
      <c r="E870" s="98"/>
      <c r="F870" s="98"/>
      <c r="G870" s="98"/>
      <c r="H870" s="98"/>
    </row>
    <row r="871" spans="5:8" x14ac:dyDescent="0.2">
      <c r="E871" s="98"/>
      <c r="F871" s="98"/>
      <c r="G871" s="98"/>
      <c r="H871" s="98"/>
    </row>
    <row r="872" spans="5:8" x14ac:dyDescent="0.2">
      <c r="E872" s="98"/>
      <c r="F872" s="98"/>
      <c r="G872" s="98"/>
      <c r="H872" s="98"/>
    </row>
    <row r="873" spans="5:8" x14ac:dyDescent="0.2">
      <c r="E873" s="98"/>
      <c r="F873" s="98"/>
      <c r="G873" s="98"/>
      <c r="H873" s="98"/>
    </row>
    <row r="874" spans="5:8" x14ac:dyDescent="0.2">
      <c r="E874" s="98"/>
      <c r="F874" s="98"/>
      <c r="G874" s="98"/>
      <c r="H874" s="98"/>
    </row>
    <row r="875" spans="5:8" x14ac:dyDescent="0.2">
      <c r="E875" s="98"/>
      <c r="F875" s="98"/>
      <c r="G875" s="98"/>
      <c r="H875" s="98"/>
    </row>
    <row r="876" spans="5:8" x14ac:dyDescent="0.2">
      <c r="E876" s="98"/>
      <c r="F876" s="98"/>
      <c r="G876" s="98"/>
      <c r="H876" s="98"/>
    </row>
    <row r="877" spans="5:8" x14ac:dyDescent="0.2">
      <c r="E877" s="98"/>
      <c r="F877" s="98"/>
      <c r="G877" s="98"/>
      <c r="H877" s="98"/>
    </row>
    <row r="878" spans="5:8" x14ac:dyDescent="0.2">
      <c r="E878" s="98"/>
      <c r="F878" s="98"/>
      <c r="G878" s="98"/>
      <c r="H878" s="98"/>
    </row>
    <row r="879" spans="5:8" x14ac:dyDescent="0.2">
      <c r="E879" s="98"/>
      <c r="F879" s="98"/>
      <c r="G879" s="98"/>
      <c r="H879" s="98"/>
    </row>
    <row r="880" spans="5:8" x14ac:dyDescent="0.2">
      <c r="E880" s="98"/>
      <c r="F880" s="98"/>
      <c r="G880" s="98"/>
      <c r="H880" s="98"/>
    </row>
    <row r="881" spans="5:8" x14ac:dyDescent="0.2">
      <c r="E881" s="98"/>
      <c r="F881" s="98"/>
      <c r="G881" s="98"/>
      <c r="H881" s="98"/>
    </row>
    <row r="882" spans="5:8" x14ac:dyDescent="0.2">
      <c r="E882" s="98"/>
      <c r="F882" s="98"/>
      <c r="G882" s="98"/>
      <c r="H882" s="98"/>
    </row>
    <row r="883" spans="5:8" x14ac:dyDescent="0.2">
      <c r="E883" s="98"/>
      <c r="F883" s="98"/>
      <c r="G883" s="98"/>
      <c r="H883" s="98"/>
    </row>
    <row r="884" spans="5:8" x14ac:dyDescent="0.2">
      <c r="E884" s="98"/>
      <c r="F884" s="98"/>
      <c r="G884" s="98"/>
      <c r="H884" s="98"/>
    </row>
    <row r="885" spans="5:8" x14ac:dyDescent="0.2">
      <c r="E885" s="98"/>
      <c r="F885" s="98"/>
      <c r="G885" s="98"/>
      <c r="H885" s="98"/>
    </row>
    <row r="886" spans="5:8" x14ac:dyDescent="0.2">
      <c r="E886" s="98"/>
      <c r="F886" s="98"/>
      <c r="G886" s="98"/>
      <c r="H886" s="98"/>
    </row>
    <row r="887" spans="5:8" x14ac:dyDescent="0.2">
      <c r="E887" s="98"/>
      <c r="F887" s="98"/>
      <c r="G887" s="98"/>
      <c r="H887" s="98"/>
    </row>
    <row r="888" spans="5:8" x14ac:dyDescent="0.2">
      <c r="E888" s="98"/>
      <c r="F888" s="98"/>
      <c r="G888" s="98"/>
      <c r="H888" s="98"/>
    </row>
    <row r="889" spans="5:8" x14ac:dyDescent="0.2">
      <c r="E889" s="98"/>
      <c r="F889" s="98"/>
      <c r="G889" s="98"/>
      <c r="H889" s="98"/>
    </row>
    <row r="890" spans="5:8" x14ac:dyDescent="0.2">
      <c r="E890" s="98"/>
      <c r="F890" s="98"/>
      <c r="G890" s="98"/>
      <c r="H890" s="98"/>
    </row>
    <row r="891" spans="5:8" x14ac:dyDescent="0.2">
      <c r="E891" s="98"/>
      <c r="F891" s="98"/>
      <c r="G891" s="98"/>
      <c r="H891" s="98"/>
    </row>
    <row r="892" spans="5:8" x14ac:dyDescent="0.2">
      <c r="E892" s="98"/>
      <c r="F892" s="98"/>
      <c r="G892" s="98"/>
      <c r="H892" s="98"/>
    </row>
    <row r="893" spans="5:8" x14ac:dyDescent="0.2">
      <c r="E893" s="98"/>
      <c r="F893" s="98"/>
      <c r="G893" s="98"/>
      <c r="H893" s="98"/>
    </row>
    <row r="894" spans="5:8" x14ac:dyDescent="0.2">
      <c r="E894" s="98"/>
      <c r="F894" s="98"/>
      <c r="G894" s="98"/>
      <c r="H894" s="98"/>
    </row>
    <row r="895" spans="5:8" x14ac:dyDescent="0.2">
      <c r="E895" s="98"/>
      <c r="F895" s="98"/>
      <c r="G895" s="98"/>
      <c r="H895" s="98"/>
    </row>
    <row r="896" spans="5:8" x14ac:dyDescent="0.2">
      <c r="E896" s="98"/>
      <c r="F896" s="98"/>
      <c r="G896" s="98"/>
      <c r="H896" s="98"/>
    </row>
    <row r="897" spans="5:8" x14ac:dyDescent="0.2">
      <c r="E897" s="98"/>
      <c r="F897" s="98"/>
      <c r="G897" s="98"/>
      <c r="H897" s="98"/>
    </row>
    <row r="898" spans="5:8" x14ac:dyDescent="0.2">
      <c r="E898" s="98"/>
      <c r="F898" s="98"/>
      <c r="G898" s="98"/>
      <c r="H898" s="98"/>
    </row>
    <row r="899" spans="5:8" x14ac:dyDescent="0.2">
      <c r="E899" s="98"/>
      <c r="F899" s="98"/>
      <c r="G899" s="98"/>
      <c r="H899" s="98"/>
    </row>
    <row r="900" spans="5:8" x14ac:dyDescent="0.2">
      <c r="E900" s="98"/>
      <c r="F900" s="98"/>
      <c r="G900" s="98"/>
      <c r="H900" s="98"/>
    </row>
    <row r="901" spans="5:8" x14ac:dyDescent="0.2">
      <c r="E901" s="98"/>
      <c r="F901" s="98"/>
      <c r="G901" s="98"/>
      <c r="H901" s="98"/>
    </row>
    <row r="902" spans="5:8" x14ac:dyDescent="0.2">
      <c r="E902" s="98"/>
      <c r="F902" s="98"/>
      <c r="G902" s="98"/>
      <c r="H902" s="98"/>
    </row>
    <row r="903" spans="5:8" x14ac:dyDescent="0.2">
      <c r="E903" s="98"/>
      <c r="F903" s="98"/>
      <c r="G903" s="98"/>
      <c r="H903" s="98"/>
    </row>
    <row r="904" spans="5:8" x14ac:dyDescent="0.2">
      <c r="E904" s="98"/>
      <c r="F904" s="98"/>
      <c r="G904" s="98"/>
      <c r="H904" s="98"/>
    </row>
    <row r="905" spans="5:8" x14ac:dyDescent="0.2">
      <c r="E905" s="98"/>
      <c r="F905" s="98"/>
      <c r="G905" s="98"/>
      <c r="H905" s="98"/>
    </row>
    <row r="906" spans="5:8" x14ac:dyDescent="0.2">
      <c r="E906" s="98"/>
      <c r="F906" s="98"/>
      <c r="G906" s="98"/>
      <c r="H906" s="98"/>
    </row>
    <row r="907" spans="5:8" x14ac:dyDescent="0.2">
      <c r="E907" s="98"/>
      <c r="F907" s="98"/>
      <c r="G907" s="98"/>
      <c r="H907" s="98"/>
    </row>
    <row r="908" spans="5:8" x14ac:dyDescent="0.2">
      <c r="E908" s="98"/>
      <c r="F908" s="98"/>
      <c r="G908" s="98"/>
      <c r="H908" s="98"/>
    </row>
    <row r="909" spans="5:8" x14ac:dyDescent="0.2">
      <c r="E909" s="98"/>
      <c r="F909" s="98"/>
      <c r="G909" s="98"/>
      <c r="H909" s="98"/>
    </row>
    <row r="910" spans="5:8" x14ac:dyDescent="0.2">
      <c r="E910" s="98"/>
      <c r="F910" s="98"/>
      <c r="G910" s="98"/>
      <c r="H910" s="98"/>
    </row>
    <row r="911" spans="5:8" x14ac:dyDescent="0.2">
      <c r="E911" s="98"/>
      <c r="F911" s="98"/>
      <c r="G911" s="98"/>
      <c r="H911" s="98"/>
    </row>
    <row r="912" spans="5:8" x14ac:dyDescent="0.2">
      <c r="E912" s="98"/>
      <c r="F912" s="98"/>
      <c r="G912" s="98"/>
      <c r="H912" s="98"/>
    </row>
    <row r="913" spans="5:8" x14ac:dyDescent="0.2">
      <c r="E913" s="98"/>
      <c r="F913" s="98"/>
      <c r="G913" s="98"/>
      <c r="H913" s="98"/>
    </row>
    <row r="914" spans="5:8" x14ac:dyDescent="0.2">
      <c r="E914" s="98"/>
      <c r="F914" s="98"/>
      <c r="G914" s="98"/>
      <c r="H914" s="98"/>
    </row>
    <row r="915" spans="5:8" x14ac:dyDescent="0.2">
      <c r="E915" s="98"/>
      <c r="F915" s="98"/>
      <c r="G915" s="98"/>
      <c r="H915" s="98"/>
    </row>
    <row r="916" spans="5:8" x14ac:dyDescent="0.2">
      <c r="E916" s="98"/>
      <c r="F916" s="98"/>
      <c r="G916" s="98"/>
      <c r="H916" s="98"/>
    </row>
    <row r="917" spans="5:8" x14ac:dyDescent="0.2">
      <c r="E917" s="98"/>
      <c r="F917" s="98"/>
      <c r="G917" s="98"/>
      <c r="H917" s="98"/>
    </row>
    <row r="918" spans="5:8" x14ac:dyDescent="0.2">
      <c r="E918" s="98"/>
      <c r="F918" s="98"/>
      <c r="G918" s="98"/>
      <c r="H918" s="98"/>
    </row>
    <row r="919" spans="5:8" x14ac:dyDescent="0.2">
      <c r="E919" s="98"/>
      <c r="F919" s="98"/>
      <c r="G919" s="98"/>
      <c r="H919" s="98"/>
    </row>
    <row r="920" spans="5:8" x14ac:dyDescent="0.2">
      <c r="E920" s="98"/>
      <c r="F920" s="98"/>
      <c r="G920" s="98"/>
      <c r="H920" s="98"/>
    </row>
    <row r="921" spans="5:8" x14ac:dyDescent="0.2">
      <c r="E921" s="98"/>
      <c r="F921" s="98"/>
      <c r="G921" s="98"/>
      <c r="H921" s="98"/>
    </row>
    <row r="922" spans="5:8" x14ac:dyDescent="0.2">
      <c r="E922" s="98"/>
      <c r="F922" s="98"/>
      <c r="G922" s="98"/>
      <c r="H922" s="98"/>
    </row>
    <row r="923" spans="5:8" x14ac:dyDescent="0.2">
      <c r="E923" s="98"/>
      <c r="F923" s="98"/>
      <c r="G923" s="98"/>
      <c r="H923" s="98"/>
    </row>
    <row r="924" spans="5:8" x14ac:dyDescent="0.2">
      <c r="E924" s="98"/>
      <c r="F924" s="98"/>
      <c r="G924" s="98"/>
      <c r="H924" s="98"/>
    </row>
    <row r="925" spans="5:8" x14ac:dyDescent="0.2">
      <c r="E925" s="98"/>
      <c r="F925" s="98"/>
      <c r="G925" s="98"/>
      <c r="H925" s="98"/>
    </row>
    <row r="926" spans="5:8" x14ac:dyDescent="0.2">
      <c r="E926" s="98"/>
      <c r="F926" s="98"/>
      <c r="G926" s="98"/>
      <c r="H926" s="98"/>
    </row>
    <row r="927" spans="5:8" x14ac:dyDescent="0.2">
      <c r="E927" s="98"/>
      <c r="F927" s="98"/>
      <c r="G927" s="98"/>
      <c r="H927" s="98"/>
    </row>
    <row r="928" spans="5:8" x14ac:dyDescent="0.2">
      <c r="E928" s="98"/>
      <c r="F928" s="98"/>
      <c r="G928" s="98"/>
      <c r="H928" s="98"/>
    </row>
    <row r="929" spans="5:8" x14ac:dyDescent="0.2">
      <c r="E929" s="98"/>
      <c r="F929" s="98"/>
      <c r="G929" s="98"/>
      <c r="H929" s="98"/>
    </row>
    <row r="930" spans="5:8" x14ac:dyDescent="0.2">
      <c r="E930" s="98"/>
      <c r="F930" s="98"/>
      <c r="G930" s="98"/>
      <c r="H930" s="98"/>
    </row>
    <row r="931" spans="5:8" x14ac:dyDescent="0.2">
      <c r="E931" s="98"/>
      <c r="F931" s="98"/>
      <c r="G931" s="98"/>
      <c r="H931" s="98"/>
    </row>
    <row r="932" spans="5:8" x14ac:dyDescent="0.2">
      <c r="E932" s="98"/>
      <c r="F932" s="98"/>
      <c r="G932" s="98"/>
      <c r="H932" s="98"/>
    </row>
    <row r="933" spans="5:8" x14ac:dyDescent="0.2">
      <c r="E933" s="98"/>
      <c r="F933" s="98"/>
      <c r="G933" s="98"/>
      <c r="H933" s="98"/>
    </row>
    <row r="934" spans="5:8" x14ac:dyDescent="0.2">
      <c r="E934" s="98"/>
      <c r="F934" s="98"/>
      <c r="G934" s="98"/>
      <c r="H934" s="98"/>
    </row>
    <row r="935" spans="5:8" x14ac:dyDescent="0.2">
      <c r="E935" s="98"/>
      <c r="F935" s="98"/>
      <c r="G935" s="98"/>
      <c r="H935" s="98"/>
    </row>
    <row r="936" spans="5:8" x14ac:dyDescent="0.2">
      <c r="E936" s="98"/>
      <c r="F936" s="98"/>
      <c r="G936" s="98"/>
      <c r="H936" s="98"/>
    </row>
    <row r="937" spans="5:8" x14ac:dyDescent="0.2">
      <c r="E937" s="98"/>
      <c r="F937" s="98"/>
      <c r="G937" s="98"/>
      <c r="H937" s="98"/>
    </row>
    <row r="938" spans="5:8" x14ac:dyDescent="0.2">
      <c r="E938" s="98"/>
      <c r="F938" s="98"/>
      <c r="G938" s="98"/>
      <c r="H938" s="98"/>
    </row>
    <row r="939" spans="5:8" x14ac:dyDescent="0.2">
      <c r="E939" s="98"/>
      <c r="F939" s="98"/>
      <c r="G939" s="98"/>
      <c r="H939" s="98"/>
    </row>
    <row r="940" spans="5:8" x14ac:dyDescent="0.2">
      <c r="E940" s="98"/>
      <c r="F940" s="98"/>
      <c r="G940" s="98"/>
      <c r="H940" s="98"/>
    </row>
    <row r="941" spans="5:8" x14ac:dyDescent="0.2">
      <c r="E941" s="98"/>
      <c r="F941" s="98"/>
      <c r="G941" s="98"/>
      <c r="H941" s="98"/>
    </row>
    <row r="942" spans="5:8" x14ac:dyDescent="0.2">
      <c r="E942" s="98"/>
      <c r="F942" s="98"/>
      <c r="G942" s="98"/>
      <c r="H942" s="98"/>
    </row>
    <row r="943" spans="5:8" x14ac:dyDescent="0.2">
      <c r="E943" s="98"/>
      <c r="F943" s="98"/>
      <c r="G943" s="98"/>
      <c r="H943" s="98"/>
    </row>
    <row r="944" spans="5:8" x14ac:dyDescent="0.2">
      <c r="E944" s="98"/>
      <c r="F944" s="98"/>
      <c r="G944" s="98"/>
      <c r="H944" s="98"/>
    </row>
    <row r="945" spans="5:8" x14ac:dyDescent="0.2">
      <c r="E945" s="98"/>
      <c r="F945" s="98"/>
      <c r="G945" s="98"/>
      <c r="H945" s="98"/>
    </row>
    <row r="946" spans="5:8" x14ac:dyDescent="0.2">
      <c r="E946" s="98"/>
      <c r="F946" s="98"/>
      <c r="G946" s="98"/>
      <c r="H946" s="98"/>
    </row>
    <row r="947" spans="5:8" x14ac:dyDescent="0.2">
      <c r="E947" s="98"/>
      <c r="F947" s="98"/>
      <c r="G947" s="98"/>
      <c r="H947" s="98"/>
    </row>
    <row r="948" spans="5:8" x14ac:dyDescent="0.2">
      <c r="E948" s="98"/>
      <c r="F948" s="98"/>
      <c r="G948" s="98"/>
      <c r="H948" s="98"/>
    </row>
    <row r="949" spans="5:8" x14ac:dyDescent="0.2">
      <c r="E949" s="98"/>
      <c r="F949" s="98"/>
      <c r="G949" s="98"/>
      <c r="H949" s="98"/>
    </row>
    <row r="950" spans="5:8" x14ac:dyDescent="0.2">
      <c r="E950" s="98"/>
      <c r="F950" s="98"/>
      <c r="G950" s="98"/>
      <c r="H950" s="98"/>
    </row>
    <row r="951" spans="5:8" x14ac:dyDescent="0.2">
      <c r="E951" s="98"/>
      <c r="F951" s="98"/>
      <c r="G951" s="98"/>
      <c r="H951" s="98"/>
    </row>
    <row r="952" spans="5:8" x14ac:dyDescent="0.2">
      <c r="E952" s="98"/>
      <c r="F952" s="98"/>
      <c r="G952" s="98"/>
      <c r="H952" s="98"/>
    </row>
    <row r="953" spans="5:8" x14ac:dyDescent="0.2">
      <c r="E953" s="98"/>
      <c r="F953" s="98"/>
      <c r="G953" s="98"/>
      <c r="H953" s="98"/>
    </row>
    <row r="954" spans="5:8" x14ac:dyDescent="0.2">
      <c r="E954" s="98"/>
      <c r="F954" s="98"/>
      <c r="G954" s="98"/>
      <c r="H954" s="98"/>
    </row>
    <row r="955" spans="5:8" x14ac:dyDescent="0.2">
      <c r="E955" s="98"/>
      <c r="F955" s="98"/>
      <c r="G955" s="98"/>
      <c r="H955" s="98"/>
    </row>
    <row r="956" spans="5:8" x14ac:dyDescent="0.2">
      <c r="E956" s="98"/>
      <c r="F956" s="98"/>
      <c r="G956" s="98"/>
      <c r="H956" s="98"/>
    </row>
    <row r="957" spans="5:8" x14ac:dyDescent="0.2">
      <c r="E957" s="98"/>
      <c r="F957" s="98"/>
      <c r="G957" s="98"/>
      <c r="H957" s="98"/>
    </row>
    <row r="958" spans="5:8" x14ac:dyDescent="0.2">
      <c r="E958" s="98"/>
      <c r="F958" s="98"/>
      <c r="G958" s="98"/>
      <c r="H958" s="98"/>
    </row>
    <row r="959" spans="5:8" x14ac:dyDescent="0.2">
      <c r="E959" s="98"/>
      <c r="F959" s="98"/>
      <c r="G959" s="98"/>
      <c r="H959" s="98"/>
    </row>
    <row r="960" spans="5:8" x14ac:dyDescent="0.2">
      <c r="E960" s="98"/>
      <c r="F960" s="98"/>
      <c r="G960" s="98"/>
      <c r="H960" s="98"/>
    </row>
    <row r="961" spans="5:8" x14ac:dyDescent="0.2">
      <c r="E961" s="98"/>
      <c r="F961" s="98"/>
      <c r="G961" s="98"/>
      <c r="H961" s="98"/>
    </row>
    <row r="962" spans="5:8" x14ac:dyDescent="0.2">
      <c r="E962" s="98"/>
      <c r="F962" s="98"/>
      <c r="G962" s="98"/>
      <c r="H962" s="98"/>
    </row>
    <row r="963" spans="5:8" x14ac:dyDescent="0.2">
      <c r="E963" s="98"/>
      <c r="F963" s="98"/>
      <c r="G963" s="98"/>
      <c r="H963" s="98"/>
    </row>
    <row r="964" spans="5:8" x14ac:dyDescent="0.2">
      <c r="E964" s="98"/>
      <c r="F964" s="98"/>
      <c r="G964" s="98"/>
      <c r="H964" s="98"/>
    </row>
    <row r="965" spans="5:8" x14ac:dyDescent="0.2">
      <c r="E965" s="98"/>
      <c r="F965" s="98"/>
      <c r="G965" s="98"/>
      <c r="H965" s="98"/>
    </row>
    <row r="966" spans="5:8" x14ac:dyDescent="0.2">
      <c r="E966" s="98"/>
      <c r="F966" s="98"/>
      <c r="G966" s="98"/>
      <c r="H966" s="98"/>
    </row>
    <row r="967" spans="5:8" x14ac:dyDescent="0.2">
      <c r="E967" s="98"/>
      <c r="F967" s="98"/>
      <c r="G967" s="98"/>
      <c r="H967" s="98"/>
    </row>
    <row r="968" spans="5:8" x14ac:dyDescent="0.2">
      <c r="E968" s="98"/>
      <c r="F968" s="98"/>
      <c r="G968" s="98"/>
      <c r="H968" s="98"/>
    </row>
    <row r="969" spans="5:8" x14ac:dyDescent="0.2">
      <c r="E969" s="98"/>
      <c r="F969" s="98"/>
      <c r="G969" s="98"/>
      <c r="H969" s="98"/>
    </row>
    <row r="970" spans="5:8" x14ac:dyDescent="0.2">
      <c r="E970" s="98"/>
      <c r="F970" s="98"/>
      <c r="G970" s="98"/>
      <c r="H970" s="98"/>
    </row>
    <row r="971" spans="5:8" x14ac:dyDescent="0.2">
      <c r="E971" s="98"/>
      <c r="F971" s="98"/>
      <c r="G971" s="98"/>
      <c r="H971" s="98"/>
    </row>
    <row r="972" spans="5:8" x14ac:dyDescent="0.2">
      <c r="E972" s="98"/>
      <c r="F972" s="98"/>
      <c r="G972" s="98"/>
      <c r="H972" s="98"/>
    </row>
    <row r="973" spans="5:8" x14ac:dyDescent="0.2">
      <c r="E973" s="98"/>
      <c r="F973" s="98"/>
      <c r="G973" s="98"/>
      <c r="H973" s="98"/>
    </row>
    <row r="974" spans="5:8" x14ac:dyDescent="0.2">
      <c r="E974" s="98"/>
      <c r="F974" s="98"/>
      <c r="G974" s="98"/>
      <c r="H974" s="98"/>
    </row>
    <row r="975" spans="5:8" x14ac:dyDescent="0.2">
      <c r="E975" s="98"/>
      <c r="F975" s="98"/>
      <c r="G975" s="98"/>
      <c r="H975" s="98"/>
    </row>
    <row r="976" spans="5:8" x14ac:dyDescent="0.2">
      <c r="E976" s="98"/>
      <c r="F976" s="98"/>
      <c r="G976" s="98"/>
      <c r="H976" s="98"/>
    </row>
    <row r="977" spans="5:8" x14ac:dyDescent="0.2">
      <c r="E977" s="98"/>
      <c r="F977" s="98"/>
      <c r="G977" s="98"/>
      <c r="H977" s="98"/>
    </row>
    <row r="978" spans="5:8" x14ac:dyDescent="0.2">
      <c r="E978" s="98"/>
      <c r="F978" s="98"/>
      <c r="G978" s="98"/>
      <c r="H978" s="98"/>
    </row>
    <row r="979" spans="5:8" x14ac:dyDescent="0.2">
      <c r="E979" s="98"/>
      <c r="F979" s="98"/>
      <c r="G979" s="98"/>
      <c r="H979" s="98"/>
    </row>
    <row r="980" spans="5:8" x14ac:dyDescent="0.2">
      <c r="E980" s="98"/>
      <c r="F980" s="98"/>
      <c r="G980" s="98"/>
      <c r="H980" s="98"/>
    </row>
    <row r="981" spans="5:8" x14ac:dyDescent="0.2">
      <c r="E981" s="98"/>
      <c r="F981" s="98"/>
      <c r="G981" s="98"/>
      <c r="H981" s="98"/>
    </row>
    <row r="982" spans="5:8" x14ac:dyDescent="0.2">
      <c r="E982" s="98"/>
      <c r="F982" s="98"/>
      <c r="G982" s="98"/>
      <c r="H982" s="98"/>
    </row>
    <row r="983" spans="5:8" x14ac:dyDescent="0.2">
      <c r="E983" s="98"/>
      <c r="F983" s="98"/>
      <c r="G983" s="98"/>
      <c r="H983" s="98"/>
    </row>
    <row r="984" spans="5:8" x14ac:dyDescent="0.2">
      <c r="E984" s="98"/>
      <c r="F984" s="98"/>
      <c r="G984" s="98"/>
      <c r="H984" s="98"/>
    </row>
    <row r="985" spans="5:8" x14ac:dyDescent="0.2">
      <c r="E985" s="98"/>
      <c r="F985" s="98"/>
      <c r="G985" s="98"/>
      <c r="H985" s="98"/>
    </row>
    <row r="986" spans="5:8" x14ac:dyDescent="0.2">
      <c r="E986" s="98"/>
      <c r="F986" s="98"/>
      <c r="G986" s="98"/>
      <c r="H986" s="98"/>
    </row>
    <row r="987" spans="5:8" x14ac:dyDescent="0.2">
      <c r="E987" s="98"/>
      <c r="F987" s="98"/>
      <c r="G987" s="98"/>
      <c r="H987" s="98"/>
    </row>
    <row r="988" spans="5:8" x14ac:dyDescent="0.2">
      <c r="E988" s="98"/>
      <c r="F988" s="98"/>
      <c r="G988" s="98"/>
      <c r="H988" s="98"/>
    </row>
    <row r="989" spans="5:8" x14ac:dyDescent="0.2">
      <c r="E989" s="98"/>
      <c r="F989" s="98"/>
      <c r="G989" s="98"/>
      <c r="H989" s="98"/>
    </row>
    <row r="990" spans="5:8" x14ac:dyDescent="0.2">
      <c r="E990" s="98"/>
      <c r="F990" s="98"/>
      <c r="G990" s="98"/>
      <c r="H990" s="98"/>
    </row>
    <row r="991" spans="5:8" x14ac:dyDescent="0.2">
      <c r="E991" s="98"/>
      <c r="F991" s="98"/>
      <c r="G991" s="98"/>
      <c r="H991" s="98"/>
    </row>
    <row r="992" spans="5:8" x14ac:dyDescent="0.2">
      <c r="E992" s="98"/>
      <c r="F992" s="98"/>
      <c r="G992" s="98"/>
      <c r="H992" s="98"/>
    </row>
    <row r="993" spans="5:8" x14ac:dyDescent="0.2">
      <c r="E993" s="98"/>
      <c r="F993" s="98"/>
      <c r="G993" s="98"/>
      <c r="H993" s="98"/>
    </row>
    <row r="994" spans="5:8" x14ac:dyDescent="0.2">
      <c r="E994" s="98"/>
      <c r="F994" s="98"/>
      <c r="G994" s="98"/>
      <c r="H994" s="98"/>
    </row>
    <row r="995" spans="5:8" x14ac:dyDescent="0.2">
      <c r="E995" s="98"/>
      <c r="F995" s="98"/>
      <c r="G995" s="98"/>
      <c r="H995" s="98"/>
    </row>
    <row r="996" spans="5:8" x14ac:dyDescent="0.2">
      <c r="E996" s="98"/>
      <c r="F996" s="98"/>
      <c r="G996" s="98"/>
      <c r="H996" s="98"/>
    </row>
    <row r="997" spans="5:8" x14ac:dyDescent="0.2">
      <c r="E997" s="98"/>
      <c r="F997" s="98"/>
      <c r="G997" s="98"/>
      <c r="H997" s="98"/>
    </row>
    <row r="998" spans="5:8" x14ac:dyDescent="0.2">
      <c r="E998" s="98"/>
      <c r="F998" s="98"/>
      <c r="G998" s="98"/>
      <c r="H998" s="98"/>
    </row>
    <row r="999" spans="5:8" x14ac:dyDescent="0.2">
      <c r="E999" s="98"/>
      <c r="F999" s="98"/>
      <c r="G999" s="98"/>
      <c r="H999" s="98"/>
    </row>
    <row r="1000" spans="5:8" x14ac:dyDescent="0.2">
      <c r="E1000" s="98"/>
      <c r="F1000" s="98"/>
      <c r="G1000" s="98"/>
      <c r="H1000" s="98"/>
    </row>
    <row r="1001" spans="5:8" x14ac:dyDescent="0.2">
      <c r="E1001" s="98"/>
      <c r="F1001" s="98"/>
      <c r="G1001" s="98"/>
      <c r="H1001" s="98"/>
    </row>
    <row r="1002" spans="5:8" x14ac:dyDescent="0.2">
      <c r="E1002" s="98"/>
      <c r="F1002" s="98"/>
      <c r="G1002" s="98"/>
      <c r="H1002" s="98"/>
    </row>
    <row r="1003" spans="5:8" x14ac:dyDescent="0.2">
      <c r="E1003" s="98"/>
      <c r="F1003" s="98"/>
      <c r="G1003" s="98"/>
      <c r="H1003" s="98"/>
    </row>
    <row r="1004" spans="5:8" x14ac:dyDescent="0.2">
      <c r="E1004" s="98"/>
      <c r="F1004" s="98"/>
      <c r="G1004" s="98"/>
      <c r="H1004" s="98"/>
    </row>
    <row r="1005" spans="5:8" x14ac:dyDescent="0.2">
      <c r="E1005" s="98"/>
      <c r="F1005" s="98"/>
      <c r="G1005" s="98"/>
      <c r="H1005" s="98"/>
    </row>
    <row r="1006" spans="5:8" x14ac:dyDescent="0.2">
      <c r="E1006" s="98"/>
      <c r="F1006" s="98"/>
      <c r="G1006" s="98"/>
      <c r="H1006" s="98"/>
    </row>
    <row r="1007" spans="5:8" x14ac:dyDescent="0.2">
      <c r="E1007" s="98"/>
      <c r="F1007" s="98"/>
      <c r="G1007" s="98"/>
      <c r="H1007" s="98"/>
    </row>
    <row r="1008" spans="5:8" x14ac:dyDescent="0.2">
      <c r="E1008" s="98"/>
      <c r="F1008" s="98"/>
      <c r="G1008" s="98"/>
      <c r="H1008" s="98"/>
    </row>
    <row r="1009" spans="5:8" x14ac:dyDescent="0.2">
      <c r="E1009" s="98"/>
      <c r="F1009" s="98"/>
      <c r="G1009" s="98"/>
      <c r="H1009" s="98"/>
    </row>
    <row r="1010" spans="5:8" x14ac:dyDescent="0.2">
      <c r="E1010" s="98"/>
      <c r="F1010" s="98"/>
      <c r="G1010" s="98"/>
      <c r="H1010" s="98"/>
    </row>
    <row r="1011" spans="5:8" x14ac:dyDescent="0.2">
      <c r="E1011" s="98"/>
      <c r="F1011" s="98"/>
      <c r="G1011" s="98"/>
      <c r="H1011" s="98"/>
    </row>
    <row r="1012" spans="5:8" x14ac:dyDescent="0.2">
      <c r="E1012" s="98"/>
      <c r="F1012" s="98"/>
      <c r="G1012" s="98"/>
      <c r="H1012" s="98"/>
    </row>
    <row r="1013" spans="5:8" x14ac:dyDescent="0.2">
      <c r="E1013" s="98"/>
      <c r="F1013" s="98"/>
      <c r="G1013" s="98"/>
      <c r="H1013" s="98"/>
    </row>
    <row r="1014" spans="5:8" x14ac:dyDescent="0.2">
      <c r="E1014" s="98"/>
      <c r="F1014" s="98"/>
      <c r="G1014" s="98"/>
      <c r="H1014" s="98"/>
    </row>
    <row r="1015" spans="5:8" x14ac:dyDescent="0.2">
      <c r="E1015" s="98"/>
      <c r="F1015" s="98"/>
      <c r="G1015" s="98"/>
      <c r="H1015" s="98"/>
    </row>
    <row r="1016" spans="5:8" x14ac:dyDescent="0.2">
      <c r="E1016" s="98"/>
      <c r="F1016" s="98"/>
      <c r="G1016" s="98"/>
      <c r="H1016" s="98"/>
    </row>
    <row r="1017" spans="5:8" x14ac:dyDescent="0.2">
      <c r="E1017" s="98"/>
      <c r="F1017" s="98"/>
      <c r="G1017" s="98"/>
      <c r="H1017" s="98"/>
    </row>
    <row r="1018" spans="5:8" x14ac:dyDescent="0.2">
      <c r="E1018" s="98"/>
      <c r="F1018" s="98"/>
      <c r="G1018" s="98"/>
      <c r="H1018" s="98"/>
    </row>
    <row r="1019" spans="5:8" x14ac:dyDescent="0.2">
      <c r="E1019" s="98"/>
      <c r="F1019" s="98"/>
      <c r="G1019" s="98"/>
      <c r="H1019" s="98"/>
    </row>
    <row r="1020" spans="5:8" x14ac:dyDescent="0.2">
      <c r="E1020" s="98"/>
      <c r="F1020" s="98"/>
      <c r="G1020" s="98"/>
      <c r="H1020" s="98"/>
    </row>
    <row r="1021" spans="5:8" x14ac:dyDescent="0.2">
      <c r="E1021" s="98"/>
      <c r="F1021" s="98"/>
      <c r="G1021" s="98"/>
      <c r="H1021" s="98"/>
    </row>
    <row r="1022" spans="5:8" x14ac:dyDescent="0.2">
      <c r="E1022" s="98"/>
      <c r="F1022" s="98"/>
      <c r="G1022" s="98"/>
      <c r="H1022" s="98"/>
    </row>
    <row r="1023" spans="5:8" x14ac:dyDescent="0.2">
      <c r="E1023" s="98"/>
      <c r="F1023" s="98"/>
      <c r="G1023" s="98"/>
      <c r="H1023" s="98"/>
    </row>
    <row r="1024" spans="5:8" x14ac:dyDescent="0.2">
      <c r="E1024" s="98"/>
      <c r="F1024" s="98"/>
      <c r="G1024" s="98"/>
      <c r="H1024" s="98"/>
    </row>
    <row r="1025" spans="5:8" x14ac:dyDescent="0.2">
      <c r="E1025" s="98"/>
      <c r="F1025" s="98"/>
      <c r="G1025" s="98"/>
      <c r="H1025" s="98"/>
    </row>
    <row r="1026" spans="5:8" x14ac:dyDescent="0.2">
      <c r="E1026" s="98"/>
      <c r="F1026" s="98"/>
      <c r="G1026" s="98"/>
      <c r="H1026" s="98"/>
    </row>
    <row r="1027" spans="5:8" x14ac:dyDescent="0.2">
      <c r="E1027" s="98"/>
      <c r="F1027" s="98"/>
      <c r="G1027" s="98"/>
      <c r="H1027" s="98"/>
    </row>
    <row r="1028" spans="5:8" x14ac:dyDescent="0.2">
      <c r="E1028" s="98"/>
      <c r="F1028" s="98"/>
      <c r="G1028" s="98"/>
      <c r="H1028" s="98"/>
    </row>
    <row r="1029" spans="5:8" x14ac:dyDescent="0.2">
      <c r="E1029" s="98"/>
      <c r="F1029" s="98"/>
      <c r="G1029" s="98"/>
      <c r="H1029" s="98"/>
    </row>
    <row r="1030" spans="5:8" x14ac:dyDescent="0.2">
      <c r="E1030" s="98"/>
      <c r="F1030" s="98"/>
      <c r="G1030" s="98"/>
      <c r="H1030" s="98"/>
    </row>
    <row r="1031" spans="5:8" x14ac:dyDescent="0.2">
      <c r="E1031" s="98"/>
      <c r="F1031" s="98"/>
      <c r="G1031" s="98"/>
      <c r="H1031" s="98"/>
    </row>
    <row r="1032" spans="5:8" x14ac:dyDescent="0.2">
      <c r="E1032" s="98"/>
      <c r="F1032" s="98"/>
      <c r="G1032" s="98"/>
      <c r="H1032" s="98"/>
    </row>
    <row r="1033" spans="5:8" x14ac:dyDescent="0.2">
      <c r="E1033" s="98"/>
      <c r="F1033" s="98"/>
      <c r="G1033" s="98"/>
      <c r="H1033" s="98"/>
    </row>
    <row r="1034" spans="5:8" x14ac:dyDescent="0.2">
      <c r="E1034" s="98"/>
      <c r="F1034" s="98"/>
      <c r="G1034" s="98"/>
      <c r="H1034" s="98"/>
    </row>
    <row r="1035" spans="5:8" x14ac:dyDescent="0.2">
      <c r="E1035" s="98"/>
      <c r="F1035" s="98"/>
      <c r="G1035" s="98"/>
      <c r="H1035" s="98"/>
    </row>
    <row r="1036" spans="5:8" x14ac:dyDescent="0.2">
      <c r="E1036" s="98"/>
      <c r="F1036" s="98"/>
      <c r="G1036" s="98"/>
      <c r="H1036" s="98"/>
    </row>
    <row r="1037" spans="5:8" x14ac:dyDescent="0.2">
      <c r="E1037" s="98"/>
      <c r="F1037" s="98"/>
      <c r="G1037" s="98"/>
      <c r="H1037" s="98"/>
    </row>
    <row r="1038" spans="5:8" x14ac:dyDescent="0.2">
      <c r="E1038" s="98"/>
      <c r="F1038" s="98"/>
      <c r="G1038" s="98"/>
      <c r="H1038" s="98"/>
    </row>
    <row r="1039" spans="5:8" x14ac:dyDescent="0.2">
      <c r="E1039" s="98"/>
      <c r="F1039" s="98"/>
      <c r="G1039" s="98"/>
      <c r="H1039" s="98"/>
    </row>
    <row r="1040" spans="5:8" x14ac:dyDescent="0.2">
      <c r="E1040" s="98"/>
      <c r="F1040" s="98"/>
      <c r="G1040" s="98"/>
      <c r="H1040" s="98"/>
    </row>
    <row r="1041" spans="5:8" x14ac:dyDescent="0.2">
      <c r="E1041" s="98"/>
      <c r="F1041" s="98"/>
      <c r="G1041" s="98"/>
      <c r="H1041" s="98"/>
    </row>
    <row r="1042" spans="5:8" x14ac:dyDescent="0.2">
      <c r="E1042" s="98"/>
      <c r="F1042" s="98"/>
      <c r="G1042" s="98"/>
      <c r="H1042" s="98"/>
    </row>
    <row r="1043" spans="5:8" x14ac:dyDescent="0.2">
      <c r="E1043" s="98"/>
      <c r="F1043" s="98"/>
      <c r="G1043" s="98"/>
      <c r="H1043" s="98"/>
    </row>
    <row r="1044" spans="5:8" x14ac:dyDescent="0.2">
      <c r="E1044" s="98"/>
      <c r="F1044" s="98"/>
      <c r="G1044" s="98"/>
      <c r="H1044" s="98"/>
    </row>
    <row r="1045" spans="5:8" x14ac:dyDescent="0.2">
      <c r="E1045" s="98"/>
      <c r="F1045" s="98"/>
      <c r="G1045" s="98"/>
      <c r="H1045" s="98"/>
    </row>
    <row r="1046" spans="5:8" x14ac:dyDescent="0.2">
      <c r="E1046" s="98"/>
      <c r="F1046" s="98"/>
      <c r="G1046" s="98"/>
      <c r="H1046" s="98"/>
    </row>
    <row r="1047" spans="5:8" x14ac:dyDescent="0.2">
      <c r="E1047" s="98"/>
      <c r="F1047" s="98"/>
      <c r="G1047" s="98"/>
      <c r="H1047" s="98"/>
    </row>
    <row r="1048" spans="5:8" x14ac:dyDescent="0.2">
      <c r="E1048" s="98"/>
      <c r="F1048" s="98"/>
      <c r="G1048" s="98"/>
      <c r="H1048" s="98"/>
    </row>
    <row r="1049" spans="5:8" x14ac:dyDescent="0.2">
      <c r="E1049" s="98"/>
      <c r="F1049" s="98"/>
      <c r="G1049" s="98"/>
      <c r="H1049" s="98"/>
    </row>
    <row r="1050" spans="5:8" x14ac:dyDescent="0.2">
      <c r="E1050" s="98"/>
      <c r="F1050" s="98"/>
      <c r="G1050" s="98"/>
      <c r="H1050" s="98"/>
    </row>
    <row r="1051" spans="5:8" x14ac:dyDescent="0.2">
      <c r="E1051" s="98"/>
      <c r="F1051" s="98"/>
      <c r="G1051" s="98"/>
      <c r="H1051" s="98"/>
    </row>
    <row r="1052" spans="5:8" x14ac:dyDescent="0.2">
      <c r="E1052" s="98"/>
      <c r="F1052" s="98"/>
      <c r="G1052" s="98"/>
      <c r="H1052" s="98"/>
    </row>
    <row r="1053" spans="5:8" x14ac:dyDescent="0.2">
      <c r="E1053" s="98"/>
      <c r="F1053" s="98"/>
      <c r="G1053" s="98"/>
      <c r="H1053" s="98"/>
    </row>
    <row r="1054" spans="5:8" x14ac:dyDescent="0.2">
      <c r="E1054" s="98"/>
      <c r="F1054" s="98"/>
      <c r="G1054" s="98"/>
      <c r="H1054" s="98"/>
    </row>
    <row r="1055" spans="5:8" x14ac:dyDescent="0.2">
      <c r="E1055" s="98"/>
      <c r="F1055" s="98"/>
      <c r="G1055" s="98"/>
      <c r="H1055" s="98"/>
    </row>
    <row r="1056" spans="5:8" x14ac:dyDescent="0.2">
      <c r="E1056" s="98"/>
      <c r="F1056" s="98"/>
      <c r="G1056" s="98"/>
      <c r="H1056" s="98"/>
    </row>
    <row r="1057" spans="5:8" x14ac:dyDescent="0.2">
      <c r="E1057" s="98"/>
      <c r="F1057" s="98"/>
      <c r="G1057" s="98"/>
      <c r="H1057" s="98"/>
    </row>
    <row r="1058" spans="5:8" x14ac:dyDescent="0.2">
      <c r="E1058" s="98"/>
      <c r="F1058" s="98"/>
      <c r="G1058" s="98"/>
      <c r="H1058" s="98"/>
    </row>
    <row r="1059" spans="5:8" x14ac:dyDescent="0.2">
      <c r="E1059" s="98"/>
      <c r="F1059" s="98"/>
      <c r="G1059" s="98"/>
      <c r="H1059" s="98"/>
    </row>
    <row r="1060" spans="5:8" x14ac:dyDescent="0.2">
      <c r="E1060" s="98"/>
      <c r="F1060" s="98"/>
      <c r="G1060" s="98"/>
      <c r="H1060" s="98"/>
    </row>
    <row r="1061" spans="5:8" x14ac:dyDescent="0.2">
      <c r="E1061" s="98"/>
      <c r="F1061" s="98"/>
      <c r="G1061" s="98"/>
      <c r="H1061" s="98"/>
    </row>
    <row r="1062" spans="5:8" x14ac:dyDescent="0.2">
      <c r="E1062" s="98"/>
      <c r="F1062" s="98"/>
      <c r="G1062" s="98"/>
      <c r="H1062" s="98"/>
    </row>
    <row r="1063" spans="5:8" x14ac:dyDescent="0.2">
      <c r="E1063" s="98"/>
      <c r="F1063" s="98"/>
      <c r="G1063" s="98"/>
      <c r="H1063" s="98"/>
    </row>
    <row r="1064" spans="5:8" x14ac:dyDescent="0.2">
      <c r="E1064" s="98"/>
      <c r="F1064" s="98"/>
      <c r="G1064" s="98"/>
      <c r="H1064" s="98"/>
    </row>
    <row r="1065" spans="5:8" x14ac:dyDescent="0.2">
      <c r="E1065" s="98"/>
      <c r="F1065" s="98"/>
      <c r="G1065" s="98"/>
      <c r="H1065" s="98"/>
    </row>
    <row r="1066" spans="5:8" x14ac:dyDescent="0.2">
      <c r="E1066" s="98"/>
      <c r="F1066" s="98"/>
      <c r="G1066" s="98"/>
      <c r="H1066" s="98"/>
    </row>
    <row r="1067" spans="5:8" x14ac:dyDescent="0.2">
      <c r="E1067" s="98"/>
      <c r="F1067" s="98"/>
      <c r="G1067" s="98"/>
      <c r="H1067" s="98"/>
    </row>
    <row r="1068" spans="5:8" x14ac:dyDescent="0.2">
      <c r="E1068" s="98"/>
      <c r="F1068" s="98"/>
      <c r="G1068" s="98"/>
      <c r="H1068" s="98"/>
    </row>
    <row r="1069" spans="5:8" x14ac:dyDescent="0.2">
      <c r="E1069" s="98"/>
      <c r="F1069" s="98"/>
      <c r="G1069" s="98"/>
      <c r="H1069" s="98"/>
    </row>
    <row r="1070" spans="5:8" x14ac:dyDescent="0.2">
      <c r="E1070" s="98"/>
      <c r="F1070" s="98"/>
      <c r="G1070" s="98"/>
      <c r="H1070" s="98"/>
    </row>
    <row r="1071" spans="5:8" x14ac:dyDescent="0.2">
      <c r="E1071" s="98"/>
      <c r="F1071" s="98"/>
      <c r="G1071" s="98"/>
      <c r="H1071" s="98"/>
    </row>
    <row r="1072" spans="5:8" x14ac:dyDescent="0.2">
      <c r="E1072" s="98"/>
      <c r="F1072" s="98"/>
      <c r="G1072" s="98"/>
      <c r="H1072" s="98"/>
    </row>
    <row r="1073" spans="5:8" x14ac:dyDescent="0.2">
      <c r="E1073" s="98"/>
      <c r="F1073" s="98"/>
      <c r="G1073" s="98"/>
      <c r="H1073" s="98"/>
    </row>
    <row r="1074" spans="5:8" x14ac:dyDescent="0.2">
      <c r="E1074" s="98"/>
      <c r="F1074" s="98"/>
      <c r="G1074" s="98"/>
      <c r="H1074" s="98"/>
    </row>
    <row r="1075" spans="5:8" x14ac:dyDescent="0.2">
      <c r="E1075" s="98"/>
      <c r="F1075" s="98"/>
      <c r="G1075" s="98"/>
      <c r="H1075" s="98"/>
    </row>
    <row r="1076" spans="5:8" x14ac:dyDescent="0.2">
      <c r="E1076" s="98"/>
      <c r="F1076" s="98"/>
      <c r="G1076" s="98"/>
      <c r="H1076" s="98"/>
    </row>
    <row r="1077" spans="5:8" x14ac:dyDescent="0.2">
      <c r="E1077" s="98"/>
      <c r="F1077" s="98"/>
      <c r="G1077" s="98"/>
      <c r="H1077" s="98"/>
    </row>
    <row r="1078" spans="5:8" x14ac:dyDescent="0.2">
      <c r="E1078" s="98"/>
      <c r="F1078" s="98"/>
      <c r="G1078" s="98"/>
      <c r="H1078" s="98"/>
    </row>
    <row r="1079" spans="5:8" x14ac:dyDescent="0.2">
      <c r="E1079" s="98"/>
      <c r="F1079" s="98"/>
      <c r="G1079" s="98"/>
      <c r="H1079" s="98"/>
    </row>
    <row r="1080" spans="5:8" x14ac:dyDescent="0.2">
      <c r="E1080" s="98"/>
      <c r="F1080" s="98"/>
      <c r="G1080" s="98"/>
      <c r="H1080" s="98"/>
    </row>
    <row r="1081" spans="5:8" x14ac:dyDescent="0.2">
      <c r="E1081" s="98"/>
      <c r="F1081" s="98"/>
      <c r="G1081" s="98"/>
      <c r="H1081" s="98"/>
    </row>
    <row r="1082" spans="5:8" x14ac:dyDescent="0.2">
      <c r="E1082" s="98"/>
      <c r="F1082" s="98"/>
      <c r="G1082" s="98"/>
      <c r="H1082" s="98"/>
    </row>
    <row r="1083" spans="5:8" x14ac:dyDescent="0.2">
      <c r="E1083" s="98"/>
      <c r="F1083" s="98"/>
      <c r="G1083" s="98"/>
      <c r="H1083" s="98"/>
    </row>
    <row r="1084" spans="5:8" x14ac:dyDescent="0.2">
      <c r="E1084" s="98"/>
      <c r="F1084" s="98"/>
      <c r="G1084" s="98"/>
      <c r="H1084" s="98"/>
    </row>
    <row r="1085" spans="5:8" x14ac:dyDescent="0.2">
      <c r="E1085" s="98"/>
      <c r="F1085" s="98"/>
      <c r="G1085" s="98"/>
      <c r="H1085" s="98"/>
    </row>
    <row r="1086" spans="5:8" x14ac:dyDescent="0.2">
      <c r="E1086" s="98"/>
      <c r="F1086" s="98"/>
      <c r="G1086" s="98"/>
      <c r="H1086" s="98"/>
    </row>
    <row r="1087" spans="5:8" x14ac:dyDescent="0.2">
      <c r="E1087" s="98"/>
      <c r="F1087" s="98"/>
      <c r="G1087" s="98"/>
      <c r="H1087" s="98"/>
    </row>
    <row r="1088" spans="5:8" x14ac:dyDescent="0.2">
      <c r="E1088" s="98"/>
      <c r="F1088" s="98"/>
      <c r="G1088" s="98"/>
      <c r="H1088" s="98"/>
    </row>
    <row r="1089" spans="5:8" x14ac:dyDescent="0.2">
      <c r="E1089" s="98"/>
      <c r="F1089" s="98"/>
      <c r="G1089" s="98"/>
      <c r="H1089" s="98"/>
    </row>
    <row r="1090" spans="5:8" x14ac:dyDescent="0.2">
      <c r="E1090" s="98"/>
      <c r="F1090" s="98"/>
      <c r="G1090" s="98"/>
      <c r="H1090" s="98"/>
    </row>
    <row r="1091" spans="5:8" x14ac:dyDescent="0.2">
      <c r="E1091" s="98"/>
      <c r="F1091" s="98"/>
      <c r="G1091" s="98"/>
      <c r="H1091" s="98"/>
    </row>
    <row r="1092" spans="5:8" x14ac:dyDescent="0.2">
      <c r="E1092" s="98"/>
      <c r="F1092" s="98"/>
      <c r="G1092" s="98"/>
      <c r="H1092" s="98"/>
    </row>
    <row r="1093" spans="5:8" x14ac:dyDescent="0.2">
      <c r="E1093" s="98"/>
      <c r="F1093" s="98"/>
      <c r="G1093" s="98"/>
      <c r="H1093" s="98"/>
    </row>
    <row r="1094" spans="5:8" x14ac:dyDescent="0.2">
      <c r="E1094" s="98"/>
      <c r="F1094" s="98"/>
      <c r="G1094" s="98"/>
      <c r="H1094" s="98"/>
    </row>
    <row r="1095" spans="5:8" x14ac:dyDescent="0.2">
      <c r="E1095" s="98"/>
      <c r="F1095" s="98"/>
      <c r="G1095" s="98"/>
      <c r="H1095" s="98"/>
    </row>
    <row r="1096" spans="5:8" x14ac:dyDescent="0.2">
      <c r="E1096" s="98"/>
      <c r="F1096" s="98"/>
      <c r="G1096" s="98"/>
      <c r="H1096" s="98"/>
    </row>
    <row r="1097" spans="5:8" x14ac:dyDescent="0.2">
      <c r="E1097" s="98"/>
      <c r="F1097" s="98"/>
      <c r="G1097" s="98"/>
      <c r="H1097" s="98"/>
    </row>
    <row r="1098" spans="5:8" x14ac:dyDescent="0.2">
      <c r="E1098" s="98"/>
      <c r="F1098" s="98"/>
      <c r="G1098" s="98"/>
      <c r="H1098" s="98"/>
    </row>
    <row r="1099" spans="5:8" x14ac:dyDescent="0.2">
      <c r="E1099" s="98"/>
      <c r="F1099" s="98"/>
      <c r="G1099" s="98"/>
      <c r="H1099" s="98"/>
    </row>
    <row r="1100" spans="5:8" x14ac:dyDescent="0.2">
      <c r="E1100" s="98"/>
      <c r="F1100" s="98"/>
      <c r="G1100" s="98"/>
      <c r="H1100" s="98"/>
    </row>
    <row r="1101" spans="5:8" x14ac:dyDescent="0.2">
      <c r="E1101" s="98"/>
      <c r="F1101" s="98"/>
      <c r="G1101" s="98"/>
      <c r="H1101" s="98"/>
    </row>
    <row r="1102" spans="5:8" x14ac:dyDescent="0.2">
      <c r="E1102" s="98"/>
      <c r="F1102" s="98"/>
      <c r="G1102" s="98"/>
      <c r="H1102" s="98"/>
    </row>
    <row r="1103" spans="5:8" x14ac:dyDescent="0.2">
      <c r="E1103" s="98"/>
      <c r="F1103" s="98"/>
      <c r="G1103" s="98"/>
      <c r="H1103" s="98"/>
    </row>
    <row r="1104" spans="5:8" x14ac:dyDescent="0.2">
      <c r="E1104" s="98"/>
      <c r="F1104" s="98"/>
      <c r="G1104" s="98"/>
      <c r="H1104" s="98"/>
    </row>
    <row r="1105" spans="5:8" x14ac:dyDescent="0.2">
      <c r="E1105" s="98"/>
      <c r="F1105" s="98"/>
      <c r="G1105" s="98"/>
      <c r="H1105" s="98"/>
    </row>
    <row r="1106" spans="5:8" x14ac:dyDescent="0.2">
      <c r="E1106" s="98"/>
      <c r="F1106" s="98"/>
      <c r="G1106" s="98"/>
      <c r="H1106" s="98"/>
    </row>
    <row r="1107" spans="5:8" x14ac:dyDescent="0.2">
      <c r="E1107" s="98"/>
      <c r="F1107" s="98"/>
      <c r="G1107" s="98"/>
      <c r="H1107" s="98"/>
    </row>
    <row r="1108" spans="5:8" x14ac:dyDescent="0.2">
      <c r="E1108" s="98"/>
      <c r="F1108" s="98"/>
      <c r="G1108" s="98"/>
      <c r="H1108" s="98"/>
    </row>
    <row r="1109" spans="5:8" x14ac:dyDescent="0.2">
      <c r="E1109" s="98"/>
      <c r="F1109" s="98"/>
      <c r="G1109" s="98"/>
      <c r="H1109" s="98"/>
    </row>
    <row r="1110" spans="5:8" x14ac:dyDescent="0.2">
      <c r="E1110" s="98"/>
      <c r="F1110" s="98"/>
      <c r="G1110" s="98"/>
      <c r="H1110" s="98"/>
    </row>
    <row r="1111" spans="5:8" x14ac:dyDescent="0.2">
      <c r="E1111" s="98"/>
      <c r="F1111" s="98"/>
      <c r="G1111" s="98"/>
      <c r="H1111" s="98"/>
    </row>
    <row r="1112" spans="5:8" x14ac:dyDescent="0.2">
      <c r="E1112" s="98"/>
      <c r="F1112" s="98"/>
      <c r="G1112" s="98"/>
      <c r="H1112" s="98"/>
    </row>
    <row r="1113" spans="5:8" x14ac:dyDescent="0.2">
      <c r="E1113" s="98"/>
      <c r="F1113" s="98"/>
      <c r="G1113" s="98"/>
      <c r="H1113" s="98"/>
    </row>
    <row r="1114" spans="5:8" x14ac:dyDescent="0.2">
      <c r="E1114" s="98"/>
      <c r="F1114" s="98"/>
      <c r="G1114" s="98"/>
      <c r="H1114" s="98"/>
    </row>
    <row r="1115" spans="5:8" x14ac:dyDescent="0.2">
      <c r="E1115" s="98"/>
      <c r="F1115" s="98"/>
      <c r="G1115" s="98"/>
      <c r="H1115" s="98"/>
    </row>
    <row r="1116" spans="5:8" x14ac:dyDescent="0.2">
      <c r="E1116" s="98"/>
      <c r="F1116" s="98"/>
      <c r="G1116" s="98"/>
      <c r="H1116" s="98"/>
    </row>
    <row r="1117" spans="5:8" x14ac:dyDescent="0.2">
      <c r="E1117" s="98"/>
      <c r="F1117" s="98"/>
      <c r="G1117" s="98"/>
      <c r="H1117" s="98"/>
    </row>
    <row r="1118" spans="5:8" x14ac:dyDescent="0.2">
      <c r="E1118" s="98"/>
      <c r="F1118" s="98"/>
      <c r="G1118" s="98"/>
      <c r="H1118" s="98"/>
    </row>
    <row r="1119" spans="5:8" x14ac:dyDescent="0.2">
      <c r="E1119" s="98"/>
      <c r="F1119" s="98"/>
      <c r="G1119" s="98"/>
      <c r="H1119" s="98"/>
    </row>
    <row r="1120" spans="5:8" x14ac:dyDescent="0.2">
      <c r="E1120" s="98"/>
      <c r="F1120" s="98"/>
      <c r="G1120" s="98"/>
      <c r="H1120" s="98"/>
    </row>
    <row r="1121" spans="5:8" x14ac:dyDescent="0.2">
      <c r="E1121" s="98"/>
      <c r="F1121" s="98"/>
      <c r="G1121" s="98"/>
      <c r="H1121" s="98"/>
    </row>
    <row r="1122" spans="5:8" x14ac:dyDescent="0.2">
      <c r="E1122" s="98"/>
      <c r="F1122" s="98"/>
      <c r="G1122" s="98"/>
      <c r="H1122" s="98"/>
    </row>
    <row r="1123" spans="5:8" x14ac:dyDescent="0.2">
      <c r="E1123" s="98"/>
      <c r="F1123" s="98"/>
      <c r="G1123" s="98"/>
      <c r="H1123" s="98"/>
    </row>
    <row r="1124" spans="5:8" x14ac:dyDescent="0.2">
      <c r="E1124" s="98"/>
      <c r="F1124" s="98"/>
      <c r="G1124" s="98"/>
      <c r="H1124" s="98"/>
    </row>
    <row r="1125" spans="5:8" x14ac:dyDescent="0.2">
      <c r="E1125" s="98"/>
      <c r="F1125" s="98"/>
      <c r="G1125" s="98"/>
      <c r="H1125" s="98"/>
    </row>
    <row r="1126" spans="5:8" x14ac:dyDescent="0.2">
      <c r="E1126" s="98"/>
      <c r="F1126" s="98"/>
      <c r="G1126" s="98"/>
      <c r="H1126" s="98"/>
    </row>
    <row r="1127" spans="5:8" x14ac:dyDescent="0.2">
      <c r="E1127" s="98"/>
      <c r="F1127" s="98"/>
      <c r="G1127" s="98"/>
      <c r="H1127" s="98"/>
    </row>
    <row r="1128" spans="5:8" x14ac:dyDescent="0.2">
      <c r="E1128" s="98"/>
      <c r="F1128" s="98"/>
      <c r="G1128" s="98"/>
      <c r="H1128" s="98"/>
    </row>
    <row r="1129" spans="5:8" x14ac:dyDescent="0.2">
      <c r="E1129" s="98"/>
      <c r="F1129" s="98"/>
      <c r="G1129" s="98"/>
      <c r="H1129" s="98"/>
    </row>
    <row r="1130" spans="5:8" x14ac:dyDescent="0.2">
      <c r="E1130" s="98"/>
      <c r="F1130" s="98"/>
      <c r="G1130" s="98"/>
      <c r="H1130" s="98"/>
    </row>
    <row r="1131" spans="5:8" x14ac:dyDescent="0.2">
      <c r="E1131" s="98"/>
      <c r="F1131" s="98"/>
      <c r="G1131" s="98"/>
      <c r="H1131" s="98"/>
    </row>
    <row r="1132" spans="5:8" x14ac:dyDescent="0.2">
      <c r="E1132" s="98"/>
      <c r="F1132" s="98"/>
      <c r="G1132" s="98"/>
      <c r="H1132" s="98"/>
    </row>
    <row r="1133" spans="5:8" x14ac:dyDescent="0.2">
      <c r="E1133" s="98"/>
      <c r="F1133" s="98"/>
      <c r="G1133" s="98"/>
      <c r="H1133" s="98"/>
    </row>
    <row r="1134" spans="5:8" x14ac:dyDescent="0.2">
      <c r="E1134" s="98"/>
      <c r="F1134" s="98"/>
      <c r="G1134" s="98"/>
      <c r="H1134" s="98"/>
    </row>
    <row r="1135" spans="5:8" x14ac:dyDescent="0.2">
      <c r="E1135" s="98"/>
      <c r="F1135" s="98"/>
      <c r="G1135" s="98"/>
      <c r="H1135" s="98"/>
    </row>
    <row r="1136" spans="5:8" x14ac:dyDescent="0.2">
      <c r="E1136" s="98"/>
      <c r="F1136" s="98"/>
      <c r="G1136" s="98"/>
      <c r="H1136" s="98"/>
    </row>
    <row r="1137" spans="5:8" x14ac:dyDescent="0.2">
      <c r="E1137" s="98"/>
      <c r="F1137" s="98"/>
      <c r="G1137" s="98"/>
      <c r="H1137" s="98"/>
    </row>
    <row r="1138" spans="5:8" x14ac:dyDescent="0.2">
      <c r="E1138" s="98"/>
      <c r="F1138" s="98"/>
      <c r="G1138" s="98"/>
      <c r="H1138" s="98"/>
    </row>
    <row r="1139" spans="5:8" x14ac:dyDescent="0.2">
      <c r="E1139" s="98"/>
      <c r="F1139" s="98"/>
      <c r="G1139" s="98"/>
      <c r="H1139" s="98"/>
    </row>
    <row r="1140" spans="5:8" x14ac:dyDescent="0.2">
      <c r="E1140" s="98"/>
      <c r="F1140" s="98"/>
      <c r="G1140" s="98"/>
      <c r="H1140" s="98"/>
    </row>
    <row r="1141" spans="5:8" x14ac:dyDescent="0.2">
      <c r="E1141" s="98"/>
      <c r="F1141" s="98"/>
      <c r="G1141" s="98"/>
      <c r="H1141" s="98"/>
    </row>
    <row r="1142" spans="5:8" x14ac:dyDescent="0.2">
      <c r="E1142" s="98"/>
      <c r="F1142" s="98"/>
      <c r="G1142" s="98"/>
      <c r="H1142" s="98"/>
    </row>
    <row r="1143" spans="5:8" x14ac:dyDescent="0.2">
      <c r="E1143" s="98"/>
      <c r="F1143" s="98"/>
      <c r="G1143" s="98"/>
      <c r="H1143" s="98"/>
    </row>
    <row r="1144" spans="5:8" x14ac:dyDescent="0.2">
      <c r="E1144" s="98"/>
      <c r="F1144" s="98"/>
      <c r="G1144" s="98"/>
      <c r="H1144" s="98"/>
    </row>
    <row r="1145" spans="5:8" x14ac:dyDescent="0.2">
      <c r="E1145" s="98"/>
      <c r="F1145" s="98"/>
      <c r="G1145" s="98"/>
      <c r="H1145" s="98"/>
    </row>
    <row r="1146" spans="5:8" x14ac:dyDescent="0.2">
      <c r="E1146" s="98"/>
      <c r="F1146" s="98"/>
      <c r="G1146" s="98"/>
      <c r="H1146" s="98"/>
    </row>
    <row r="1147" spans="5:8" x14ac:dyDescent="0.2">
      <c r="E1147" s="98"/>
      <c r="F1147" s="98"/>
      <c r="G1147" s="98"/>
      <c r="H1147" s="98"/>
    </row>
    <row r="1148" spans="5:8" x14ac:dyDescent="0.2">
      <c r="E1148" s="98"/>
      <c r="F1148" s="98"/>
      <c r="G1148" s="98"/>
      <c r="H1148" s="98"/>
    </row>
    <row r="1149" spans="5:8" x14ac:dyDescent="0.2">
      <c r="E1149" s="98"/>
      <c r="F1149" s="98"/>
      <c r="G1149" s="98"/>
      <c r="H1149" s="98"/>
    </row>
    <row r="1150" spans="5:8" x14ac:dyDescent="0.2">
      <c r="E1150" s="98"/>
      <c r="F1150" s="98"/>
      <c r="G1150" s="98"/>
      <c r="H1150" s="98"/>
    </row>
    <row r="1151" spans="5:8" x14ac:dyDescent="0.2">
      <c r="E1151" s="98"/>
      <c r="F1151" s="98"/>
      <c r="G1151" s="98"/>
      <c r="H1151" s="98"/>
    </row>
    <row r="1152" spans="5:8" x14ac:dyDescent="0.2">
      <c r="E1152" s="98"/>
      <c r="F1152" s="98"/>
      <c r="G1152" s="98"/>
      <c r="H1152" s="98"/>
    </row>
    <row r="1153" spans="5:8" x14ac:dyDescent="0.2">
      <c r="E1153" s="98"/>
      <c r="F1153" s="98"/>
      <c r="G1153" s="98"/>
      <c r="H1153" s="98"/>
    </row>
    <row r="1154" spans="5:8" x14ac:dyDescent="0.2">
      <c r="E1154" s="98"/>
      <c r="F1154" s="98"/>
      <c r="G1154" s="98"/>
      <c r="H1154" s="98"/>
    </row>
    <row r="1155" spans="5:8" x14ac:dyDescent="0.2">
      <c r="E1155" s="98"/>
      <c r="F1155" s="98"/>
      <c r="G1155" s="98"/>
      <c r="H1155" s="98"/>
    </row>
    <row r="1156" spans="5:8" x14ac:dyDescent="0.2">
      <c r="E1156" s="98"/>
      <c r="F1156" s="98"/>
      <c r="G1156" s="98"/>
      <c r="H1156" s="98"/>
    </row>
    <row r="1157" spans="5:8" x14ac:dyDescent="0.2">
      <c r="E1157" s="98"/>
      <c r="F1157" s="98"/>
      <c r="G1157" s="98"/>
      <c r="H1157" s="98"/>
    </row>
    <row r="1158" spans="5:8" x14ac:dyDescent="0.2">
      <c r="E1158" s="98"/>
      <c r="F1158" s="98"/>
      <c r="G1158" s="98"/>
      <c r="H1158" s="98"/>
    </row>
    <row r="1159" spans="5:8" x14ac:dyDescent="0.2">
      <c r="E1159" s="98"/>
      <c r="F1159" s="98"/>
      <c r="G1159" s="98"/>
      <c r="H1159" s="98"/>
    </row>
    <row r="1160" spans="5:8" x14ac:dyDescent="0.2">
      <c r="E1160" s="98"/>
      <c r="F1160" s="98"/>
      <c r="G1160" s="98"/>
      <c r="H1160" s="98"/>
    </row>
    <row r="1161" spans="5:8" x14ac:dyDescent="0.2">
      <c r="E1161" s="98"/>
      <c r="F1161" s="98"/>
      <c r="G1161" s="98"/>
      <c r="H1161" s="98"/>
    </row>
    <row r="1162" spans="5:8" x14ac:dyDescent="0.2">
      <c r="E1162" s="98"/>
      <c r="F1162" s="98"/>
      <c r="G1162" s="98"/>
      <c r="H1162" s="98"/>
    </row>
    <row r="1163" spans="5:8" x14ac:dyDescent="0.2">
      <c r="E1163" s="98"/>
      <c r="F1163" s="98"/>
      <c r="G1163" s="98"/>
      <c r="H1163" s="98"/>
    </row>
    <row r="1164" spans="5:8" x14ac:dyDescent="0.2">
      <c r="E1164" s="98"/>
      <c r="F1164" s="98"/>
      <c r="G1164" s="98"/>
      <c r="H1164" s="98"/>
    </row>
    <row r="1165" spans="5:8" x14ac:dyDescent="0.2">
      <c r="E1165" s="98"/>
      <c r="F1165" s="98"/>
      <c r="G1165" s="98"/>
      <c r="H1165" s="98"/>
    </row>
    <row r="1166" spans="5:8" x14ac:dyDescent="0.2">
      <c r="E1166" s="98"/>
      <c r="F1166" s="98"/>
      <c r="G1166" s="98"/>
      <c r="H1166" s="98"/>
    </row>
    <row r="1167" spans="5:8" x14ac:dyDescent="0.2">
      <c r="E1167" s="98"/>
      <c r="F1167" s="98"/>
      <c r="G1167" s="98"/>
      <c r="H1167" s="98"/>
    </row>
    <row r="1168" spans="5:8" x14ac:dyDescent="0.2">
      <c r="E1168" s="98"/>
      <c r="F1168" s="98"/>
      <c r="G1168" s="98"/>
      <c r="H1168" s="98"/>
    </row>
    <row r="1169" spans="5:8" x14ac:dyDescent="0.2">
      <c r="E1169" s="98"/>
      <c r="F1169" s="98"/>
      <c r="G1169" s="98"/>
      <c r="H1169" s="98"/>
    </row>
    <row r="1170" spans="5:8" x14ac:dyDescent="0.2">
      <c r="E1170" s="98"/>
      <c r="F1170" s="98"/>
      <c r="G1170" s="98"/>
      <c r="H1170" s="98"/>
    </row>
    <row r="1171" spans="5:8" x14ac:dyDescent="0.2">
      <c r="E1171" s="98"/>
      <c r="F1171" s="98"/>
      <c r="G1171" s="98"/>
      <c r="H1171" s="98"/>
    </row>
    <row r="1172" spans="5:8" x14ac:dyDescent="0.2">
      <c r="E1172" s="98"/>
      <c r="F1172" s="98"/>
      <c r="G1172" s="98"/>
      <c r="H1172" s="98"/>
    </row>
    <row r="1173" spans="5:8" x14ac:dyDescent="0.2">
      <c r="E1173" s="98"/>
      <c r="F1173" s="98"/>
      <c r="G1173" s="98"/>
      <c r="H1173" s="98"/>
    </row>
    <row r="1174" spans="5:8" x14ac:dyDescent="0.2">
      <c r="E1174" s="98"/>
      <c r="F1174" s="98"/>
      <c r="G1174" s="98"/>
      <c r="H1174" s="98"/>
    </row>
    <row r="1175" spans="5:8" x14ac:dyDescent="0.2">
      <c r="E1175" s="98"/>
      <c r="F1175" s="98"/>
      <c r="G1175" s="98"/>
      <c r="H1175" s="98"/>
    </row>
    <row r="1176" spans="5:8" x14ac:dyDescent="0.2">
      <c r="E1176" s="98"/>
      <c r="F1176" s="98"/>
      <c r="G1176" s="98"/>
      <c r="H1176" s="98"/>
    </row>
    <row r="1177" spans="5:8" x14ac:dyDescent="0.2">
      <c r="E1177" s="98"/>
      <c r="F1177" s="98"/>
      <c r="G1177" s="98"/>
      <c r="H1177" s="98"/>
    </row>
    <row r="1178" spans="5:8" x14ac:dyDescent="0.2">
      <c r="E1178" s="98"/>
      <c r="F1178" s="98"/>
      <c r="G1178" s="98"/>
      <c r="H1178" s="98"/>
    </row>
    <row r="1179" spans="5:8" x14ac:dyDescent="0.2">
      <c r="E1179" s="98"/>
      <c r="F1179" s="98"/>
      <c r="G1179" s="98"/>
      <c r="H1179" s="98"/>
    </row>
    <row r="1180" spans="5:8" x14ac:dyDescent="0.2">
      <c r="E1180" s="98"/>
      <c r="F1180" s="98"/>
      <c r="G1180" s="98"/>
      <c r="H1180" s="98"/>
    </row>
    <row r="1181" spans="5:8" x14ac:dyDescent="0.2">
      <c r="E1181" s="98"/>
      <c r="F1181" s="98"/>
      <c r="G1181" s="98"/>
      <c r="H1181" s="98"/>
    </row>
    <row r="1182" spans="5:8" x14ac:dyDescent="0.2">
      <c r="E1182" s="98"/>
      <c r="F1182" s="98"/>
      <c r="G1182" s="98"/>
      <c r="H1182" s="98"/>
    </row>
    <row r="1183" spans="5:8" x14ac:dyDescent="0.2">
      <c r="E1183" s="98"/>
      <c r="F1183" s="98"/>
      <c r="G1183" s="98"/>
      <c r="H1183" s="98"/>
    </row>
    <row r="1184" spans="5:8" x14ac:dyDescent="0.2">
      <c r="E1184" s="98"/>
      <c r="F1184" s="98"/>
      <c r="G1184" s="98"/>
      <c r="H1184" s="98"/>
    </row>
    <row r="1185" spans="5:8" x14ac:dyDescent="0.2">
      <c r="E1185" s="98"/>
      <c r="F1185" s="98"/>
      <c r="G1185" s="98"/>
      <c r="H1185" s="98"/>
    </row>
    <row r="1186" spans="5:8" x14ac:dyDescent="0.2">
      <c r="E1186" s="98"/>
      <c r="F1186" s="98"/>
      <c r="G1186" s="98"/>
      <c r="H1186" s="98"/>
    </row>
    <row r="1187" spans="5:8" x14ac:dyDescent="0.2">
      <c r="E1187" s="98"/>
      <c r="F1187" s="98"/>
      <c r="G1187" s="98"/>
      <c r="H1187" s="98"/>
    </row>
    <row r="1188" spans="5:8" x14ac:dyDescent="0.2">
      <c r="E1188" s="98"/>
      <c r="F1188" s="98"/>
      <c r="G1188" s="98"/>
      <c r="H1188" s="98"/>
    </row>
    <row r="1189" spans="5:8" x14ac:dyDescent="0.2">
      <c r="E1189" s="98"/>
      <c r="F1189" s="98"/>
      <c r="G1189" s="98"/>
      <c r="H1189" s="98"/>
    </row>
    <row r="1190" spans="5:8" x14ac:dyDescent="0.2">
      <c r="E1190" s="98"/>
      <c r="F1190" s="98"/>
      <c r="G1190" s="98"/>
      <c r="H1190" s="98"/>
    </row>
    <row r="1191" spans="5:8" x14ac:dyDescent="0.2">
      <c r="E1191" s="98"/>
      <c r="F1191" s="98"/>
      <c r="G1191" s="98"/>
      <c r="H1191" s="98"/>
    </row>
    <row r="1192" spans="5:8" x14ac:dyDescent="0.2">
      <c r="E1192" s="98"/>
      <c r="F1192" s="98"/>
      <c r="G1192" s="98"/>
      <c r="H1192" s="98"/>
    </row>
    <row r="1193" spans="5:8" x14ac:dyDescent="0.2">
      <c r="E1193" s="98"/>
      <c r="F1193" s="98"/>
      <c r="G1193" s="98"/>
      <c r="H1193" s="98"/>
    </row>
    <row r="1194" spans="5:8" x14ac:dyDescent="0.2">
      <c r="E1194" s="98"/>
      <c r="F1194" s="98"/>
      <c r="G1194" s="98"/>
      <c r="H1194" s="98"/>
    </row>
    <row r="1195" spans="5:8" x14ac:dyDescent="0.2">
      <c r="E1195" s="98"/>
      <c r="F1195" s="98"/>
      <c r="G1195" s="98"/>
      <c r="H1195" s="98"/>
    </row>
    <row r="1196" spans="5:8" x14ac:dyDescent="0.2">
      <c r="E1196" s="98"/>
      <c r="F1196" s="98"/>
      <c r="G1196" s="98"/>
      <c r="H1196" s="98"/>
    </row>
    <row r="1197" spans="5:8" x14ac:dyDescent="0.2">
      <c r="E1197" s="98"/>
      <c r="F1197" s="98"/>
      <c r="G1197" s="98"/>
      <c r="H1197" s="98"/>
    </row>
    <row r="1198" spans="5:8" x14ac:dyDescent="0.2">
      <c r="E1198" s="98"/>
      <c r="F1198" s="98"/>
      <c r="G1198" s="98"/>
      <c r="H1198" s="98"/>
    </row>
    <row r="1199" spans="5:8" x14ac:dyDescent="0.2">
      <c r="E1199" s="98"/>
      <c r="F1199" s="98"/>
      <c r="G1199" s="98"/>
      <c r="H1199" s="98"/>
    </row>
    <row r="1200" spans="5:8" x14ac:dyDescent="0.2">
      <c r="E1200" s="98"/>
      <c r="F1200" s="98"/>
      <c r="G1200" s="98"/>
      <c r="H1200" s="98"/>
    </row>
    <row r="1201" spans="5:8" x14ac:dyDescent="0.2">
      <c r="E1201" s="98"/>
      <c r="F1201" s="98"/>
      <c r="G1201" s="98"/>
      <c r="H1201" s="98"/>
    </row>
    <row r="1202" spans="5:8" x14ac:dyDescent="0.2">
      <c r="E1202" s="98"/>
      <c r="F1202" s="98"/>
      <c r="G1202" s="98"/>
      <c r="H1202" s="98"/>
    </row>
    <row r="1203" spans="5:8" x14ac:dyDescent="0.2">
      <c r="E1203" s="98"/>
      <c r="F1203" s="98"/>
      <c r="G1203" s="98"/>
      <c r="H1203" s="98"/>
    </row>
    <row r="1204" spans="5:8" x14ac:dyDescent="0.2">
      <c r="E1204" s="98"/>
      <c r="F1204" s="98"/>
      <c r="G1204" s="98"/>
      <c r="H1204" s="98"/>
    </row>
    <row r="1205" spans="5:8" x14ac:dyDescent="0.2">
      <c r="E1205" s="98"/>
      <c r="F1205" s="98"/>
      <c r="G1205" s="98"/>
      <c r="H1205" s="98"/>
    </row>
    <row r="1206" spans="5:8" x14ac:dyDescent="0.2">
      <c r="E1206" s="98"/>
      <c r="F1206" s="98"/>
      <c r="G1206" s="98"/>
      <c r="H1206" s="98"/>
    </row>
    <row r="1207" spans="5:8" x14ac:dyDescent="0.2">
      <c r="E1207" s="98"/>
      <c r="F1207" s="98"/>
      <c r="G1207" s="98"/>
      <c r="H1207" s="98"/>
    </row>
    <row r="1208" spans="5:8" x14ac:dyDescent="0.2">
      <c r="E1208" s="98"/>
      <c r="F1208" s="98"/>
      <c r="G1208" s="98"/>
      <c r="H1208" s="98"/>
    </row>
    <row r="1209" spans="5:8" x14ac:dyDescent="0.2">
      <c r="E1209" s="98"/>
      <c r="F1209" s="98"/>
      <c r="G1209" s="98"/>
      <c r="H1209" s="98"/>
    </row>
    <row r="1210" spans="5:8" x14ac:dyDescent="0.2">
      <c r="E1210" s="98"/>
      <c r="F1210" s="98"/>
      <c r="G1210" s="98"/>
      <c r="H1210" s="98"/>
    </row>
    <row r="1211" spans="5:8" x14ac:dyDescent="0.2">
      <c r="E1211" s="98"/>
      <c r="F1211" s="98"/>
      <c r="G1211" s="98"/>
      <c r="H1211" s="98"/>
    </row>
    <row r="1212" spans="5:8" x14ac:dyDescent="0.2">
      <c r="E1212" s="98"/>
      <c r="F1212" s="98"/>
      <c r="G1212" s="98"/>
      <c r="H1212" s="98"/>
    </row>
    <row r="1213" spans="5:8" x14ac:dyDescent="0.2">
      <c r="E1213" s="98"/>
      <c r="F1213" s="98"/>
      <c r="G1213" s="98"/>
      <c r="H1213" s="98"/>
    </row>
    <row r="1214" spans="5:8" x14ac:dyDescent="0.2">
      <c r="E1214" s="98"/>
      <c r="F1214" s="98"/>
      <c r="G1214" s="98"/>
      <c r="H1214" s="98"/>
    </row>
    <row r="1215" spans="5:8" x14ac:dyDescent="0.2">
      <c r="E1215" s="98"/>
      <c r="F1215" s="98"/>
      <c r="G1215" s="98"/>
      <c r="H1215" s="98"/>
    </row>
    <row r="1216" spans="5:8" x14ac:dyDescent="0.2">
      <c r="E1216" s="98"/>
      <c r="F1216" s="98"/>
      <c r="G1216" s="98"/>
      <c r="H1216" s="98"/>
    </row>
    <row r="1217" spans="5:8" x14ac:dyDescent="0.2">
      <c r="E1217" s="98"/>
      <c r="F1217" s="98"/>
      <c r="G1217" s="98"/>
      <c r="H1217" s="98"/>
    </row>
    <row r="1218" spans="5:8" x14ac:dyDescent="0.2">
      <c r="E1218" s="98"/>
      <c r="F1218" s="98"/>
      <c r="G1218" s="98"/>
      <c r="H1218" s="98"/>
    </row>
    <row r="1219" spans="5:8" x14ac:dyDescent="0.2">
      <c r="E1219" s="98"/>
      <c r="F1219" s="98"/>
      <c r="G1219" s="98"/>
      <c r="H1219" s="98"/>
    </row>
    <row r="1220" spans="5:8" x14ac:dyDescent="0.2">
      <c r="E1220" s="98"/>
      <c r="F1220" s="98"/>
      <c r="G1220" s="98"/>
      <c r="H1220" s="98"/>
    </row>
    <row r="1221" spans="5:8" x14ac:dyDescent="0.2">
      <c r="E1221" s="98"/>
      <c r="F1221" s="98"/>
      <c r="G1221" s="98"/>
      <c r="H1221" s="98"/>
    </row>
    <row r="1222" spans="5:8" x14ac:dyDescent="0.2">
      <c r="E1222" s="98"/>
      <c r="F1222" s="98"/>
      <c r="G1222" s="98"/>
      <c r="H1222" s="98"/>
    </row>
    <row r="1223" spans="5:8" x14ac:dyDescent="0.2">
      <c r="E1223" s="98"/>
      <c r="F1223" s="98"/>
      <c r="G1223" s="98"/>
      <c r="H1223" s="98"/>
    </row>
    <row r="1224" spans="5:8" x14ac:dyDescent="0.2">
      <c r="E1224" s="98"/>
      <c r="F1224" s="98"/>
      <c r="G1224" s="98"/>
      <c r="H1224" s="98"/>
    </row>
    <row r="1225" spans="5:8" x14ac:dyDescent="0.2">
      <c r="E1225" s="98"/>
      <c r="F1225" s="98"/>
      <c r="G1225" s="98"/>
      <c r="H1225" s="98"/>
    </row>
    <row r="1226" spans="5:8" x14ac:dyDescent="0.2">
      <c r="E1226" s="98"/>
      <c r="F1226" s="98"/>
      <c r="G1226" s="98"/>
      <c r="H1226" s="98"/>
    </row>
    <row r="1227" spans="5:8" x14ac:dyDescent="0.2">
      <c r="E1227" s="98"/>
      <c r="F1227" s="98"/>
      <c r="G1227" s="98"/>
      <c r="H1227" s="98"/>
    </row>
    <row r="1228" spans="5:8" x14ac:dyDescent="0.2">
      <c r="E1228" s="98"/>
      <c r="F1228" s="98"/>
      <c r="G1228" s="98"/>
      <c r="H1228" s="98"/>
    </row>
    <row r="1229" spans="5:8" x14ac:dyDescent="0.2">
      <c r="E1229" s="98"/>
      <c r="F1229" s="98"/>
      <c r="G1229" s="98"/>
      <c r="H1229" s="98"/>
    </row>
    <row r="1230" spans="5:8" x14ac:dyDescent="0.2">
      <c r="E1230" s="98"/>
      <c r="F1230" s="98"/>
      <c r="G1230" s="98"/>
      <c r="H1230" s="98"/>
    </row>
    <row r="1231" spans="5:8" x14ac:dyDescent="0.2">
      <c r="E1231" s="98"/>
      <c r="F1231" s="98"/>
      <c r="G1231" s="98"/>
      <c r="H1231" s="98"/>
    </row>
    <row r="1232" spans="5:8" x14ac:dyDescent="0.2">
      <c r="E1232" s="98"/>
      <c r="F1232" s="98"/>
      <c r="G1232" s="98"/>
      <c r="H1232" s="98"/>
    </row>
    <row r="1233" spans="5:8" x14ac:dyDescent="0.2">
      <c r="E1233" s="98"/>
      <c r="F1233" s="98"/>
      <c r="G1233" s="98"/>
      <c r="H1233" s="98"/>
    </row>
    <row r="1234" spans="5:8" x14ac:dyDescent="0.2">
      <c r="E1234" s="98"/>
      <c r="F1234" s="98"/>
      <c r="G1234" s="98"/>
      <c r="H1234" s="98"/>
    </row>
    <row r="1235" spans="5:8" x14ac:dyDescent="0.2">
      <c r="E1235" s="98"/>
      <c r="F1235" s="98"/>
      <c r="G1235" s="98"/>
      <c r="H1235" s="98"/>
    </row>
    <row r="1236" spans="5:8" x14ac:dyDescent="0.2">
      <c r="E1236" s="98"/>
      <c r="F1236" s="98"/>
      <c r="G1236" s="98"/>
      <c r="H1236" s="98"/>
    </row>
    <row r="1237" spans="5:8" x14ac:dyDescent="0.2">
      <c r="E1237" s="98"/>
      <c r="F1237" s="98"/>
      <c r="G1237" s="98"/>
      <c r="H1237" s="98"/>
    </row>
    <row r="1238" spans="5:8" x14ac:dyDescent="0.2">
      <c r="E1238" s="98"/>
      <c r="F1238" s="98"/>
      <c r="G1238" s="98"/>
      <c r="H1238" s="98"/>
    </row>
    <row r="1239" spans="5:8" x14ac:dyDescent="0.2">
      <c r="E1239" s="98"/>
      <c r="F1239" s="98"/>
      <c r="G1239" s="98"/>
      <c r="H1239" s="98"/>
    </row>
    <row r="1240" spans="5:8" x14ac:dyDescent="0.2">
      <c r="E1240" s="98"/>
      <c r="F1240" s="98"/>
      <c r="G1240" s="98"/>
      <c r="H1240" s="98"/>
    </row>
    <row r="1241" spans="5:8" x14ac:dyDescent="0.2">
      <c r="E1241" s="98"/>
      <c r="F1241" s="98"/>
      <c r="G1241" s="98"/>
      <c r="H1241" s="98"/>
    </row>
    <row r="1242" spans="5:8" x14ac:dyDescent="0.2">
      <c r="E1242" s="98"/>
      <c r="F1242" s="98"/>
      <c r="G1242" s="98"/>
      <c r="H1242" s="98"/>
    </row>
    <row r="1243" spans="5:8" x14ac:dyDescent="0.2">
      <c r="E1243" s="98"/>
      <c r="F1243" s="98"/>
      <c r="G1243" s="98"/>
      <c r="H1243" s="98"/>
    </row>
    <row r="1244" spans="5:8" x14ac:dyDescent="0.2">
      <c r="E1244" s="98"/>
      <c r="F1244" s="98"/>
      <c r="G1244" s="98"/>
      <c r="H1244" s="98"/>
    </row>
    <row r="1245" spans="5:8" x14ac:dyDescent="0.2">
      <c r="E1245" s="98"/>
      <c r="F1245" s="98"/>
      <c r="G1245" s="98"/>
      <c r="H1245" s="98"/>
    </row>
    <row r="1246" spans="5:8" x14ac:dyDescent="0.2">
      <c r="E1246" s="98"/>
      <c r="F1246" s="98"/>
      <c r="G1246" s="98"/>
      <c r="H1246" s="98"/>
    </row>
    <row r="1247" spans="5:8" x14ac:dyDescent="0.2">
      <c r="E1247" s="98"/>
      <c r="F1247" s="98"/>
      <c r="G1247" s="98"/>
      <c r="H1247" s="98"/>
    </row>
    <row r="1248" spans="5:8" x14ac:dyDescent="0.2">
      <c r="E1248" s="98"/>
      <c r="F1248" s="98"/>
      <c r="G1248" s="98"/>
      <c r="H1248" s="98"/>
    </row>
    <row r="1249" spans="5:8" x14ac:dyDescent="0.2">
      <c r="E1249" s="98"/>
      <c r="F1249" s="98"/>
      <c r="G1249" s="98"/>
      <c r="H1249" s="98"/>
    </row>
    <row r="1250" spans="5:8" x14ac:dyDescent="0.2">
      <c r="E1250" s="98"/>
      <c r="F1250" s="98"/>
      <c r="G1250" s="98"/>
      <c r="H1250" s="98"/>
    </row>
    <row r="1251" spans="5:8" x14ac:dyDescent="0.2">
      <c r="E1251" s="98"/>
      <c r="F1251" s="98"/>
      <c r="G1251" s="98"/>
      <c r="H1251" s="98"/>
    </row>
    <row r="1252" spans="5:8" x14ac:dyDescent="0.2">
      <c r="E1252" s="98"/>
      <c r="F1252" s="98"/>
      <c r="G1252" s="98"/>
      <c r="H1252" s="98"/>
    </row>
    <row r="1253" spans="5:8" x14ac:dyDescent="0.2">
      <c r="E1253" s="98"/>
      <c r="F1253" s="98"/>
      <c r="G1253" s="98"/>
      <c r="H1253" s="98"/>
    </row>
    <row r="1254" spans="5:8" x14ac:dyDescent="0.2">
      <c r="E1254" s="98"/>
      <c r="F1254" s="98"/>
      <c r="G1254" s="98"/>
      <c r="H1254" s="98"/>
    </row>
    <row r="1255" spans="5:8" x14ac:dyDescent="0.2">
      <c r="E1255" s="98"/>
      <c r="F1255" s="98"/>
      <c r="G1255" s="98"/>
      <c r="H1255" s="98"/>
    </row>
    <row r="1256" spans="5:8" x14ac:dyDescent="0.2">
      <c r="E1256" s="98"/>
      <c r="F1256" s="98"/>
      <c r="G1256" s="98"/>
      <c r="H1256" s="98"/>
    </row>
    <row r="1257" spans="5:8" x14ac:dyDescent="0.2">
      <c r="E1257" s="98"/>
      <c r="F1257" s="98"/>
      <c r="G1257" s="98"/>
      <c r="H1257" s="98"/>
    </row>
    <row r="1258" spans="5:8" x14ac:dyDescent="0.2">
      <c r="E1258" s="98"/>
      <c r="F1258" s="98"/>
      <c r="G1258" s="98"/>
      <c r="H1258" s="98"/>
    </row>
    <row r="1259" spans="5:8" x14ac:dyDescent="0.2">
      <c r="E1259" s="98"/>
      <c r="F1259" s="98"/>
      <c r="G1259" s="98"/>
      <c r="H1259" s="98"/>
    </row>
    <row r="1260" spans="5:8" x14ac:dyDescent="0.2">
      <c r="E1260" s="98"/>
      <c r="F1260" s="98"/>
      <c r="G1260" s="98"/>
      <c r="H1260" s="98"/>
    </row>
    <row r="1261" spans="5:8" x14ac:dyDescent="0.2">
      <c r="E1261" s="98"/>
      <c r="F1261" s="98"/>
      <c r="G1261" s="98"/>
      <c r="H1261" s="98"/>
    </row>
    <row r="1262" spans="5:8" x14ac:dyDescent="0.2">
      <c r="E1262" s="98"/>
      <c r="F1262" s="98"/>
      <c r="G1262" s="98"/>
      <c r="H1262" s="98"/>
    </row>
    <row r="1263" spans="5:8" x14ac:dyDescent="0.2">
      <c r="E1263" s="98"/>
      <c r="F1263" s="98"/>
      <c r="G1263" s="98"/>
      <c r="H1263" s="98"/>
    </row>
    <row r="1264" spans="5:8" x14ac:dyDescent="0.2">
      <c r="E1264" s="98"/>
      <c r="F1264" s="98"/>
      <c r="G1264" s="98"/>
      <c r="H1264" s="98"/>
    </row>
    <row r="1265" spans="5:8" x14ac:dyDescent="0.2">
      <c r="E1265" s="98"/>
      <c r="F1265" s="98"/>
      <c r="G1265" s="98"/>
      <c r="H1265" s="98"/>
    </row>
    <row r="1266" spans="5:8" x14ac:dyDescent="0.2">
      <c r="E1266" s="98"/>
      <c r="F1266" s="98"/>
      <c r="G1266" s="98"/>
      <c r="H1266" s="98"/>
    </row>
    <row r="1267" spans="5:8" x14ac:dyDescent="0.2">
      <c r="E1267" s="98"/>
      <c r="F1267" s="98"/>
      <c r="G1267" s="98"/>
      <c r="H1267" s="98"/>
    </row>
    <row r="1268" spans="5:8" x14ac:dyDescent="0.2">
      <c r="E1268" s="98"/>
      <c r="F1268" s="98"/>
      <c r="G1268" s="98"/>
      <c r="H1268" s="98"/>
    </row>
    <row r="1269" spans="5:8" x14ac:dyDescent="0.2">
      <c r="E1269" s="98"/>
      <c r="F1269" s="98"/>
      <c r="G1269" s="98"/>
      <c r="H1269" s="98"/>
    </row>
    <row r="1270" spans="5:8" x14ac:dyDescent="0.2">
      <c r="E1270" s="98"/>
      <c r="F1270" s="98"/>
      <c r="G1270" s="98"/>
      <c r="H1270" s="98"/>
    </row>
    <row r="1271" spans="5:8" x14ac:dyDescent="0.2">
      <c r="E1271" s="98"/>
      <c r="F1271" s="98"/>
      <c r="G1271" s="98"/>
      <c r="H1271" s="98"/>
    </row>
    <row r="1272" spans="5:8" x14ac:dyDescent="0.2">
      <c r="E1272" s="98"/>
      <c r="F1272" s="98"/>
      <c r="G1272" s="98"/>
      <c r="H1272" s="98"/>
    </row>
    <row r="1273" spans="5:8" x14ac:dyDescent="0.2">
      <c r="E1273" s="98"/>
      <c r="F1273" s="98"/>
      <c r="G1273" s="98"/>
      <c r="H1273" s="98"/>
    </row>
    <row r="1274" spans="5:8" x14ac:dyDescent="0.2">
      <c r="E1274" s="98"/>
      <c r="F1274" s="98"/>
      <c r="G1274" s="98"/>
      <c r="H1274" s="98"/>
    </row>
    <row r="1275" spans="5:8" x14ac:dyDescent="0.2">
      <c r="E1275" s="98"/>
      <c r="F1275" s="98"/>
      <c r="G1275" s="98"/>
      <c r="H1275" s="98"/>
    </row>
    <row r="1276" spans="5:8" x14ac:dyDescent="0.2">
      <c r="E1276" s="98"/>
      <c r="F1276" s="98"/>
      <c r="G1276" s="98"/>
      <c r="H1276" s="98"/>
    </row>
    <row r="1277" spans="5:8" x14ac:dyDescent="0.2">
      <c r="E1277" s="98"/>
      <c r="F1277" s="98"/>
      <c r="G1277" s="98"/>
      <c r="H1277" s="98"/>
    </row>
    <row r="1278" spans="5:8" x14ac:dyDescent="0.2">
      <c r="E1278" s="98"/>
      <c r="F1278" s="98"/>
      <c r="G1278" s="98"/>
      <c r="H1278" s="98"/>
    </row>
    <row r="1279" spans="5:8" x14ac:dyDescent="0.2">
      <c r="E1279" s="98"/>
      <c r="F1279" s="98"/>
      <c r="G1279" s="98"/>
      <c r="H1279" s="98"/>
    </row>
    <row r="1280" spans="5:8" x14ac:dyDescent="0.2">
      <c r="E1280" s="98"/>
      <c r="F1280" s="98"/>
      <c r="G1280" s="98"/>
      <c r="H1280" s="98"/>
    </row>
    <row r="1281" spans="5:8" x14ac:dyDescent="0.2">
      <c r="E1281" s="98"/>
      <c r="F1281" s="98"/>
      <c r="G1281" s="98"/>
      <c r="H1281" s="98"/>
    </row>
    <row r="1282" spans="5:8" x14ac:dyDescent="0.2">
      <c r="E1282" s="98"/>
      <c r="F1282" s="98"/>
      <c r="G1282" s="98"/>
      <c r="H1282" s="98"/>
    </row>
    <row r="1283" spans="5:8" x14ac:dyDescent="0.2">
      <c r="E1283" s="98"/>
      <c r="F1283" s="98"/>
      <c r="G1283" s="98"/>
      <c r="H1283" s="98"/>
    </row>
    <row r="1284" spans="5:8" x14ac:dyDescent="0.2">
      <c r="E1284" s="98"/>
      <c r="F1284" s="98"/>
      <c r="G1284" s="98"/>
      <c r="H1284" s="98"/>
    </row>
    <row r="1285" spans="5:8" x14ac:dyDescent="0.2">
      <c r="E1285" s="98"/>
      <c r="F1285" s="98"/>
      <c r="G1285" s="98"/>
      <c r="H1285" s="98"/>
    </row>
    <row r="1286" spans="5:8" x14ac:dyDescent="0.2">
      <c r="E1286" s="98"/>
      <c r="F1286" s="98"/>
      <c r="G1286" s="98"/>
      <c r="H1286" s="98"/>
    </row>
    <row r="1287" spans="5:8" x14ac:dyDescent="0.2">
      <c r="E1287" s="98"/>
      <c r="F1287" s="98"/>
      <c r="G1287" s="98"/>
      <c r="H1287" s="98"/>
    </row>
    <row r="1288" spans="5:8" x14ac:dyDescent="0.2">
      <c r="E1288" s="98"/>
      <c r="F1288" s="98"/>
      <c r="G1288" s="98"/>
      <c r="H1288" s="98"/>
    </row>
    <row r="1289" spans="5:8" x14ac:dyDescent="0.2">
      <c r="E1289" s="98"/>
      <c r="F1289" s="98"/>
      <c r="G1289" s="98"/>
      <c r="H1289" s="98"/>
    </row>
    <row r="1290" spans="5:8" x14ac:dyDescent="0.2">
      <c r="E1290" s="98"/>
      <c r="F1290" s="98"/>
      <c r="G1290" s="98"/>
      <c r="H1290" s="98"/>
    </row>
    <row r="1291" spans="5:8" x14ac:dyDescent="0.2">
      <c r="E1291" s="98"/>
      <c r="F1291" s="98"/>
      <c r="G1291" s="98"/>
      <c r="H1291" s="98"/>
    </row>
    <row r="1292" spans="5:8" x14ac:dyDescent="0.2">
      <c r="E1292" s="98"/>
      <c r="F1292" s="98"/>
      <c r="G1292" s="98"/>
      <c r="H1292" s="98"/>
    </row>
    <row r="1293" spans="5:8" x14ac:dyDescent="0.2">
      <c r="E1293" s="98"/>
      <c r="F1293" s="98"/>
      <c r="G1293" s="98"/>
      <c r="H1293" s="98"/>
    </row>
    <row r="1294" spans="5:8" x14ac:dyDescent="0.2">
      <c r="E1294" s="98"/>
      <c r="F1294" s="98"/>
      <c r="G1294" s="98"/>
      <c r="H1294" s="98"/>
    </row>
    <row r="1295" spans="5:8" x14ac:dyDescent="0.2">
      <c r="E1295" s="98"/>
      <c r="F1295" s="98"/>
      <c r="G1295" s="98"/>
      <c r="H1295" s="98"/>
    </row>
    <row r="1296" spans="5:8" x14ac:dyDescent="0.2">
      <c r="E1296" s="98"/>
      <c r="F1296" s="98"/>
      <c r="G1296" s="98"/>
      <c r="H1296" s="98"/>
    </row>
    <row r="1297" spans="5:8" x14ac:dyDescent="0.2">
      <c r="E1297" s="98"/>
      <c r="F1297" s="98"/>
      <c r="G1297" s="98"/>
      <c r="H1297" s="98"/>
    </row>
    <row r="1298" spans="5:8" x14ac:dyDescent="0.2">
      <c r="E1298" s="98"/>
      <c r="F1298" s="98"/>
      <c r="G1298" s="98"/>
      <c r="H1298" s="98"/>
    </row>
    <row r="1299" spans="5:8" x14ac:dyDescent="0.2">
      <c r="E1299" s="98"/>
      <c r="F1299" s="98"/>
      <c r="G1299" s="98"/>
      <c r="H1299" s="98"/>
    </row>
    <row r="1300" spans="5:8" x14ac:dyDescent="0.2">
      <c r="E1300" s="98"/>
      <c r="F1300" s="98"/>
      <c r="G1300" s="98"/>
      <c r="H1300" s="98"/>
    </row>
    <row r="1301" spans="5:8" x14ac:dyDescent="0.2">
      <c r="E1301" s="98"/>
      <c r="F1301" s="98"/>
      <c r="G1301" s="98"/>
      <c r="H1301" s="98"/>
    </row>
    <row r="1302" spans="5:8" x14ac:dyDescent="0.2">
      <c r="E1302" s="98"/>
      <c r="F1302" s="98"/>
      <c r="G1302" s="98"/>
      <c r="H1302" s="98"/>
    </row>
    <row r="1303" spans="5:8" x14ac:dyDescent="0.2">
      <c r="E1303" s="98"/>
      <c r="F1303" s="98"/>
      <c r="G1303" s="98"/>
      <c r="H1303" s="98"/>
    </row>
    <row r="1304" spans="5:8" x14ac:dyDescent="0.2">
      <c r="E1304" s="98"/>
      <c r="F1304" s="98"/>
      <c r="G1304" s="98"/>
      <c r="H1304" s="98"/>
    </row>
    <row r="1305" spans="5:8" x14ac:dyDescent="0.2">
      <c r="E1305" s="98"/>
      <c r="F1305" s="98"/>
      <c r="G1305" s="98"/>
      <c r="H1305" s="98"/>
    </row>
    <row r="1306" spans="5:8" x14ac:dyDescent="0.2">
      <c r="E1306" s="98"/>
      <c r="F1306" s="98"/>
      <c r="G1306" s="98"/>
      <c r="H1306" s="98"/>
    </row>
    <row r="1307" spans="5:8" x14ac:dyDescent="0.2">
      <c r="E1307" s="98"/>
      <c r="F1307" s="98"/>
      <c r="G1307" s="98"/>
      <c r="H1307" s="98"/>
    </row>
    <row r="1308" spans="5:8" x14ac:dyDescent="0.2">
      <c r="E1308" s="98"/>
      <c r="F1308" s="98"/>
      <c r="G1308" s="98"/>
      <c r="H1308" s="98"/>
    </row>
    <row r="1309" spans="5:8" x14ac:dyDescent="0.2">
      <c r="E1309" s="98"/>
      <c r="F1309" s="98"/>
      <c r="G1309" s="98"/>
      <c r="H1309" s="98"/>
    </row>
    <row r="1310" spans="5:8" x14ac:dyDescent="0.2">
      <c r="E1310" s="98"/>
      <c r="F1310" s="98"/>
      <c r="G1310" s="98"/>
      <c r="H1310" s="98"/>
    </row>
    <row r="1311" spans="5:8" x14ac:dyDescent="0.2">
      <c r="E1311" s="98"/>
      <c r="F1311" s="98"/>
      <c r="G1311" s="98"/>
      <c r="H1311" s="98"/>
    </row>
    <row r="1312" spans="5:8" x14ac:dyDescent="0.2">
      <c r="E1312" s="98"/>
      <c r="F1312" s="98"/>
      <c r="G1312" s="98"/>
      <c r="H1312" s="98"/>
    </row>
    <row r="1313" spans="5:8" x14ac:dyDescent="0.2">
      <c r="E1313" s="98"/>
      <c r="F1313" s="98"/>
      <c r="G1313" s="98"/>
      <c r="H1313" s="98"/>
    </row>
    <row r="1314" spans="5:8" x14ac:dyDescent="0.2">
      <c r="E1314" s="98"/>
      <c r="F1314" s="98"/>
      <c r="G1314" s="98"/>
      <c r="H1314" s="98"/>
    </row>
    <row r="1315" spans="5:8" x14ac:dyDescent="0.2">
      <c r="E1315" s="98"/>
      <c r="F1315" s="98"/>
      <c r="G1315" s="98"/>
      <c r="H1315" s="98"/>
    </row>
    <row r="1316" spans="5:8" x14ac:dyDescent="0.2">
      <c r="E1316" s="98"/>
      <c r="F1316" s="98"/>
      <c r="G1316" s="98"/>
      <c r="H1316" s="98"/>
    </row>
    <row r="1317" spans="5:8" x14ac:dyDescent="0.2">
      <c r="E1317" s="98"/>
      <c r="F1317" s="98"/>
      <c r="G1317" s="98"/>
      <c r="H1317" s="98"/>
    </row>
    <row r="1318" spans="5:8" x14ac:dyDescent="0.2">
      <c r="E1318" s="98"/>
      <c r="F1318" s="98"/>
      <c r="G1318" s="98"/>
      <c r="H1318" s="98"/>
    </row>
    <row r="1319" spans="5:8" x14ac:dyDescent="0.2">
      <c r="E1319" s="98"/>
      <c r="F1319" s="98"/>
      <c r="G1319" s="98"/>
      <c r="H1319" s="98"/>
    </row>
    <row r="1320" spans="5:8" x14ac:dyDescent="0.2">
      <c r="E1320" s="98"/>
      <c r="F1320" s="98"/>
      <c r="G1320" s="98"/>
      <c r="H1320" s="98"/>
    </row>
    <row r="1321" spans="5:8" x14ac:dyDescent="0.2">
      <c r="E1321" s="98"/>
      <c r="F1321" s="98"/>
      <c r="G1321" s="98"/>
      <c r="H1321" s="98"/>
    </row>
    <row r="1322" spans="5:8" x14ac:dyDescent="0.2">
      <c r="E1322" s="98"/>
      <c r="F1322" s="98"/>
      <c r="G1322" s="98"/>
      <c r="H1322" s="98"/>
    </row>
    <row r="1323" spans="5:8" x14ac:dyDescent="0.2">
      <c r="E1323" s="98"/>
      <c r="F1323" s="98"/>
      <c r="G1323" s="98"/>
      <c r="H1323" s="98"/>
    </row>
    <row r="1324" spans="5:8" x14ac:dyDescent="0.2">
      <c r="E1324" s="98"/>
      <c r="F1324" s="98"/>
      <c r="G1324" s="98"/>
      <c r="H1324" s="98"/>
    </row>
    <row r="1325" spans="5:8" x14ac:dyDescent="0.2">
      <c r="E1325" s="98"/>
      <c r="F1325" s="98"/>
      <c r="G1325" s="98"/>
      <c r="H1325" s="98"/>
    </row>
    <row r="1326" spans="5:8" x14ac:dyDescent="0.2">
      <c r="E1326" s="98"/>
      <c r="F1326" s="98"/>
      <c r="G1326" s="98"/>
      <c r="H1326" s="98"/>
    </row>
    <row r="1327" spans="5:8" x14ac:dyDescent="0.2">
      <c r="E1327" s="98"/>
      <c r="F1327" s="98"/>
      <c r="G1327" s="98"/>
      <c r="H1327" s="98"/>
    </row>
    <row r="1328" spans="5:8" x14ac:dyDescent="0.2">
      <c r="E1328" s="98"/>
      <c r="F1328" s="98"/>
      <c r="G1328" s="98"/>
      <c r="H1328" s="98"/>
    </row>
    <row r="1329" spans="5:8" x14ac:dyDescent="0.2">
      <c r="E1329" s="98"/>
      <c r="F1329" s="98"/>
      <c r="G1329" s="98"/>
      <c r="H1329" s="98"/>
    </row>
    <row r="1330" spans="5:8" x14ac:dyDescent="0.2">
      <c r="E1330" s="98"/>
      <c r="F1330" s="98"/>
      <c r="G1330" s="98"/>
      <c r="H1330" s="98"/>
    </row>
    <row r="1331" spans="5:8" x14ac:dyDescent="0.2">
      <c r="E1331" s="98"/>
      <c r="F1331" s="98"/>
      <c r="G1331" s="98"/>
      <c r="H1331" s="98"/>
    </row>
    <row r="1332" spans="5:8" x14ac:dyDescent="0.2">
      <c r="E1332" s="98"/>
      <c r="F1332" s="98"/>
      <c r="G1332" s="98"/>
      <c r="H1332" s="98"/>
    </row>
    <row r="1333" spans="5:8" x14ac:dyDescent="0.2">
      <c r="E1333" s="98"/>
      <c r="F1333" s="98"/>
      <c r="G1333" s="98"/>
      <c r="H1333" s="98"/>
    </row>
    <row r="1334" spans="5:8" x14ac:dyDescent="0.2">
      <c r="E1334" s="98"/>
      <c r="F1334" s="98"/>
      <c r="G1334" s="98"/>
      <c r="H1334" s="98"/>
    </row>
    <row r="1335" spans="5:8" x14ac:dyDescent="0.2">
      <c r="E1335" s="98"/>
      <c r="F1335" s="98"/>
      <c r="G1335" s="98"/>
      <c r="H1335" s="98"/>
    </row>
    <row r="1336" spans="5:8" x14ac:dyDescent="0.2">
      <c r="E1336" s="98"/>
      <c r="F1336" s="98"/>
      <c r="G1336" s="98"/>
      <c r="H1336" s="98"/>
    </row>
    <row r="1337" spans="5:8" x14ac:dyDescent="0.2">
      <c r="E1337" s="98"/>
      <c r="F1337" s="98"/>
      <c r="G1337" s="98"/>
      <c r="H1337" s="98"/>
    </row>
    <row r="1338" spans="5:8" x14ac:dyDescent="0.2">
      <c r="E1338" s="98"/>
      <c r="F1338" s="98"/>
      <c r="G1338" s="98"/>
      <c r="H1338" s="98"/>
    </row>
    <row r="1339" spans="5:8" x14ac:dyDescent="0.2">
      <c r="E1339" s="98"/>
      <c r="F1339" s="98"/>
      <c r="G1339" s="98"/>
      <c r="H1339" s="98"/>
    </row>
    <row r="1340" spans="5:8" x14ac:dyDescent="0.2">
      <c r="E1340" s="98"/>
      <c r="F1340" s="98"/>
      <c r="G1340" s="98"/>
      <c r="H1340" s="98"/>
    </row>
    <row r="1341" spans="5:8" x14ac:dyDescent="0.2">
      <c r="E1341" s="98"/>
      <c r="F1341" s="98"/>
      <c r="G1341" s="98"/>
      <c r="H1341" s="98"/>
    </row>
    <row r="1342" spans="5:8" x14ac:dyDescent="0.2">
      <c r="E1342" s="98"/>
      <c r="F1342" s="98"/>
      <c r="G1342" s="98"/>
      <c r="H1342" s="98"/>
    </row>
    <row r="1343" spans="5:8" x14ac:dyDescent="0.2">
      <c r="E1343" s="98"/>
      <c r="F1343" s="98"/>
      <c r="G1343" s="98"/>
      <c r="H1343" s="98"/>
    </row>
    <row r="1344" spans="5:8" x14ac:dyDescent="0.2">
      <c r="E1344" s="98"/>
      <c r="F1344" s="98"/>
      <c r="G1344" s="98"/>
      <c r="H1344" s="98"/>
    </row>
    <row r="1345" spans="5:8" x14ac:dyDescent="0.2">
      <c r="E1345" s="98"/>
      <c r="F1345" s="98"/>
      <c r="G1345" s="98"/>
      <c r="H1345" s="98"/>
    </row>
    <row r="1346" spans="5:8" x14ac:dyDescent="0.2">
      <c r="E1346" s="98"/>
      <c r="F1346" s="98"/>
      <c r="G1346" s="98"/>
      <c r="H1346" s="98"/>
    </row>
    <row r="1347" spans="5:8" x14ac:dyDescent="0.2">
      <c r="E1347" s="98"/>
      <c r="F1347" s="98"/>
      <c r="G1347" s="98"/>
      <c r="H1347" s="98"/>
    </row>
    <row r="1348" spans="5:8" x14ac:dyDescent="0.2">
      <c r="E1348" s="98"/>
      <c r="F1348" s="98"/>
      <c r="G1348" s="98"/>
      <c r="H1348" s="98"/>
    </row>
    <row r="1349" spans="5:8" x14ac:dyDescent="0.2">
      <c r="E1349" s="98"/>
      <c r="F1349" s="98"/>
      <c r="G1349" s="98"/>
      <c r="H1349" s="98"/>
    </row>
    <row r="1350" spans="5:8" x14ac:dyDescent="0.2">
      <c r="E1350" s="98"/>
      <c r="F1350" s="98"/>
      <c r="G1350" s="98"/>
      <c r="H1350" s="98"/>
    </row>
    <row r="1351" spans="5:8" x14ac:dyDescent="0.2">
      <c r="E1351" s="98"/>
      <c r="F1351" s="98"/>
      <c r="G1351" s="98"/>
      <c r="H1351" s="98"/>
    </row>
    <row r="1352" spans="5:8" x14ac:dyDescent="0.2">
      <c r="E1352" s="98"/>
      <c r="F1352" s="98"/>
      <c r="G1352" s="98"/>
      <c r="H1352" s="98"/>
    </row>
    <row r="1353" spans="5:8" x14ac:dyDescent="0.2">
      <c r="E1353" s="98"/>
      <c r="F1353" s="98"/>
      <c r="G1353" s="98"/>
      <c r="H1353" s="98"/>
    </row>
    <row r="1354" spans="5:8" x14ac:dyDescent="0.2">
      <c r="E1354" s="98"/>
      <c r="F1354" s="98"/>
      <c r="G1354" s="98"/>
      <c r="H1354" s="98"/>
    </row>
    <row r="1355" spans="5:8" x14ac:dyDescent="0.2">
      <c r="E1355" s="98"/>
      <c r="F1355" s="98"/>
      <c r="G1355" s="98"/>
      <c r="H1355" s="98"/>
    </row>
    <row r="1356" spans="5:8" x14ac:dyDescent="0.2">
      <c r="E1356" s="98"/>
      <c r="F1356" s="98"/>
      <c r="G1356" s="98"/>
      <c r="H1356" s="98"/>
    </row>
    <row r="1357" spans="5:8" x14ac:dyDescent="0.2">
      <c r="E1357" s="98"/>
      <c r="F1357" s="98"/>
      <c r="G1357" s="98"/>
      <c r="H1357" s="98"/>
    </row>
    <row r="1358" spans="5:8" x14ac:dyDescent="0.2">
      <c r="E1358" s="98"/>
      <c r="F1358" s="98"/>
      <c r="G1358" s="98"/>
      <c r="H1358" s="98"/>
    </row>
    <row r="1359" spans="5:8" x14ac:dyDescent="0.2">
      <c r="E1359" s="98"/>
      <c r="F1359" s="98"/>
      <c r="G1359" s="98"/>
      <c r="H1359" s="98"/>
    </row>
    <row r="1360" spans="5:8" x14ac:dyDescent="0.2">
      <c r="E1360" s="98"/>
      <c r="F1360" s="98"/>
      <c r="G1360" s="98"/>
      <c r="H1360" s="98"/>
    </row>
    <row r="1361" spans="5:8" x14ac:dyDescent="0.2">
      <c r="E1361" s="98"/>
      <c r="F1361" s="98"/>
      <c r="G1361" s="98"/>
      <c r="H1361" s="98"/>
    </row>
    <row r="1362" spans="5:8" x14ac:dyDescent="0.2">
      <c r="E1362" s="98"/>
      <c r="F1362" s="98"/>
      <c r="G1362" s="98"/>
      <c r="H1362" s="98"/>
    </row>
    <row r="1363" spans="5:8" x14ac:dyDescent="0.2">
      <c r="E1363" s="98"/>
      <c r="F1363" s="98"/>
      <c r="G1363" s="98"/>
      <c r="H1363" s="98"/>
    </row>
    <row r="1364" spans="5:8" x14ac:dyDescent="0.2">
      <c r="E1364" s="98"/>
      <c r="F1364" s="98"/>
      <c r="G1364" s="98"/>
      <c r="H1364" s="98"/>
    </row>
    <row r="1365" spans="5:8" x14ac:dyDescent="0.2">
      <c r="E1365" s="98"/>
      <c r="F1365" s="98"/>
      <c r="G1365" s="98"/>
      <c r="H1365" s="98"/>
    </row>
    <row r="1366" spans="5:8" x14ac:dyDescent="0.2">
      <c r="E1366" s="98"/>
      <c r="F1366" s="98"/>
      <c r="G1366" s="98"/>
      <c r="H1366" s="98"/>
    </row>
    <row r="1367" spans="5:8" x14ac:dyDescent="0.2">
      <c r="E1367" s="98"/>
      <c r="F1367" s="98"/>
      <c r="G1367" s="98"/>
      <c r="H1367" s="98"/>
    </row>
    <row r="1368" spans="5:8" x14ac:dyDescent="0.2">
      <c r="E1368" s="98"/>
      <c r="F1368" s="98"/>
      <c r="G1368" s="98"/>
      <c r="H1368" s="98"/>
    </row>
    <row r="1369" spans="5:8" x14ac:dyDescent="0.2">
      <c r="E1369" s="98"/>
      <c r="F1369" s="98"/>
      <c r="G1369" s="98"/>
      <c r="H1369" s="98"/>
    </row>
    <row r="1370" spans="5:8" x14ac:dyDescent="0.2">
      <c r="E1370" s="98"/>
      <c r="F1370" s="98"/>
      <c r="G1370" s="98"/>
      <c r="H1370" s="98"/>
    </row>
    <row r="1371" spans="5:8" x14ac:dyDescent="0.2">
      <c r="E1371" s="98"/>
      <c r="F1371" s="98"/>
      <c r="G1371" s="98"/>
      <c r="H1371" s="98"/>
    </row>
    <row r="1372" spans="5:8" x14ac:dyDescent="0.2">
      <c r="E1372" s="98"/>
      <c r="F1372" s="98"/>
      <c r="G1372" s="98"/>
      <c r="H1372" s="98"/>
    </row>
    <row r="1373" spans="5:8" x14ac:dyDescent="0.2">
      <c r="E1373" s="98"/>
      <c r="F1373" s="98"/>
      <c r="G1373" s="98"/>
      <c r="H1373" s="98"/>
    </row>
    <row r="1374" spans="5:8" x14ac:dyDescent="0.2">
      <c r="E1374" s="98"/>
      <c r="F1374" s="98"/>
      <c r="G1374" s="98"/>
      <c r="H1374" s="98"/>
    </row>
    <row r="1375" spans="5:8" x14ac:dyDescent="0.2">
      <c r="E1375" s="98"/>
      <c r="F1375" s="98"/>
      <c r="G1375" s="98"/>
      <c r="H1375" s="98"/>
    </row>
    <row r="1376" spans="5:8" x14ac:dyDescent="0.2">
      <c r="E1376" s="98"/>
      <c r="F1376" s="98"/>
      <c r="G1376" s="98"/>
      <c r="H1376" s="98"/>
    </row>
    <row r="1377" spans="5:8" x14ac:dyDescent="0.2">
      <c r="E1377" s="98"/>
      <c r="F1377" s="98"/>
      <c r="G1377" s="98"/>
      <c r="H1377" s="98"/>
    </row>
    <row r="1378" spans="5:8" x14ac:dyDescent="0.2">
      <c r="E1378" s="98"/>
      <c r="F1378" s="98"/>
      <c r="G1378" s="98"/>
      <c r="H1378" s="98"/>
    </row>
    <row r="1379" spans="5:8" x14ac:dyDescent="0.2">
      <c r="E1379" s="98"/>
      <c r="F1379" s="98"/>
      <c r="G1379" s="98"/>
      <c r="H1379" s="98"/>
    </row>
    <row r="1380" spans="5:8" x14ac:dyDescent="0.2">
      <c r="E1380" s="98"/>
      <c r="F1380" s="98"/>
      <c r="G1380" s="98"/>
      <c r="H1380" s="98"/>
    </row>
    <row r="1381" spans="5:8" x14ac:dyDescent="0.2">
      <c r="E1381" s="98"/>
      <c r="F1381" s="98"/>
      <c r="G1381" s="98"/>
      <c r="H1381" s="98"/>
    </row>
    <row r="1382" spans="5:8" x14ac:dyDescent="0.2">
      <c r="E1382" s="98"/>
      <c r="F1382" s="98"/>
      <c r="G1382" s="98"/>
      <c r="H1382" s="98"/>
    </row>
    <row r="1383" spans="5:8" x14ac:dyDescent="0.2">
      <c r="E1383" s="98"/>
      <c r="F1383" s="98"/>
      <c r="G1383" s="98"/>
      <c r="H1383" s="98"/>
    </row>
    <row r="1384" spans="5:8" x14ac:dyDescent="0.2">
      <c r="E1384" s="98"/>
      <c r="F1384" s="98"/>
      <c r="G1384" s="98"/>
      <c r="H1384" s="98"/>
    </row>
    <row r="1385" spans="5:8" x14ac:dyDescent="0.2">
      <c r="E1385" s="98"/>
      <c r="F1385" s="98"/>
      <c r="G1385" s="98"/>
      <c r="H1385" s="98"/>
    </row>
    <row r="1386" spans="5:8" x14ac:dyDescent="0.2">
      <c r="E1386" s="98"/>
      <c r="F1386" s="98"/>
      <c r="G1386" s="98"/>
      <c r="H1386" s="98"/>
    </row>
    <row r="1387" spans="5:8" x14ac:dyDescent="0.2">
      <c r="E1387" s="98"/>
      <c r="F1387" s="98"/>
      <c r="G1387" s="98"/>
      <c r="H1387" s="98"/>
    </row>
    <row r="1388" spans="5:8" x14ac:dyDescent="0.2">
      <c r="E1388" s="98"/>
      <c r="F1388" s="98"/>
      <c r="G1388" s="98"/>
      <c r="H1388" s="98"/>
    </row>
    <row r="1389" spans="5:8" x14ac:dyDescent="0.2">
      <c r="E1389" s="98"/>
      <c r="F1389" s="98"/>
      <c r="G1389" s="98"/>
      <c r="H1389" s="98"/>
    </row>
    <row r="1390" spans="5:8" x14ac:dyDescent="0.2">
      <c r="E1390" s="98"/>
      <c r="F1390" s="98"/>
      <c r="G1390" s="98"/>
      <c r="H1390" s="98"/>
    </row>
    <row r="1391" spans="5:8" x14ac:dyDescent="0.2">
      <c r="E1391" s="98"/>
      <c r="F1391" s="98"/>
      <c r="G1391" s="98"/>
      <c r="H1391" s="98"/>
    </row>
    <row r="1392" spans="5:8" x14ac:dyDescent="0.2">
      <c r="E1392" s="98"/>
      <c r="F1392" s="98"/>
      <c r="G1392" s="98"/>
      <c r="H1392" s="98"/>
    </row>
    <row r="1393" spans="5:8" x14ac:dyDescent="0.2">
      <c r="E1393" s="98"/>
      <c r="F1393" s="98"/>
      <c r="G1393" s="98"/>
      <c r="H1393" s="98"/>
    </row>
    <row r="1394" spans="5:8" x14ac:dyDescent="0.2">
      <c r="E1394" s="98"/>
      <c r="F1394" s="98"/>
      <c r="G1394" s="98"/>
      <c r="H1394" s="98"/>
    </row>
    <row r="1395" spans="5:8" x14ac:dyDescent="0.2">
      <c r="E1395" s="98"/>
      <c r="F1395" s="98"/>
      <c r="G1395" s="98"/>
      <c r="H1395" s="98"/>
    </row>
    <row r="1396" spans="5:8" x14ac:dyDescent="0.2">
      <c r="E1396" s="98"/>
      <c r="F1396" s="98"/>
      <c r="G1396" s="98"/>
      <c r="H1396" s="98"/>
    </row>
    <row r="1397" spans="5:8" x14ac:dyDescent="0.2">
      <c r="E1397" s="98"/>
      <c r="F1397" s="98"/>
      <c r="G1397" s="98"/>
      <c r="H1397" s="98"/>
    </row>
    <row r="1398" spans="5:8" x14ac:dyDescent="0.2">
      <c r="E1398" s="98"/>
      <c r="F1398" s="98"/>
      <c r="G1398" s="98"/>
      <c r="H1398" s="98"/>
    </row>
    <row r="1399" spans="5:8" x14ac:dyDescent="0.2">
      <c r="E1399" s="98"/>
      <c r="F1399" s="98"/>
      <c r="G1399" s="98"/>
      <c r="H1399" s="98"/>
    </row>
    <row r="1400" spans="5:8" x14ac:dyDescent="0.2">
      <c r="E1400" s="98"/>
      <c r="F1400" s="98"/>
      <c r="G1400" s="98"/>
      <c r="H1400" s="98"/>
    </row>
    <row r="1401" spans="5:8" x14ac:dyDescent="0.2">
      <c r="E1401" s="98"/>
      <c r="F1401" s="98"/>
      <c r="G1401" s="98"/>
      <c r="H1401" s="98"/>
    </row>
    <row r="1402" spans="5:8" x14ac:dyDescent="0.2">
      <c r="E1402" s="98"/>
      <c r="F1402" s="98"/>
      <c r="G1402" s="98"/>
      <c r="H1402" s="98"/>
    </row>
    <row r="1403" spans="5:8" x14ac:dyDescent="0.2">
      <c r="E1403" s="98"/>
      <c r="F1403" s="98"/>
      <c r="G1403" s="98"/>
      <c r="H1403" s="98"/>
    </row>
    <row r="1404" spans="5:8" x14ac:dyDescent="0.2">
      <c r="E1404" s="98"/>
      <c r="F1404" s="98"/>
      <c r="G1404" s="98"/>
      <c r="H1404" s="98"/>
    </row>
    <row r="1405" spans="5:8" x14ac:dyDescent="0.2">
      <c r="E1405" s="98"/>
      <c r="F1405" s="98"/>
      <c r="G1405" s="98"/>
      <c r="H1405" s="98"/>
    </row>
    <row r="1406" spans="5:8" x14ac:dyDescent="0.2">
      <c r="E1406" s="98"/>
      <c r="F1406" s="98"/>
      <c r="G1406" s="98"/>
      <c r="H1406" s="98"/>
    </row>
    <row r="1407" spans="5:8" x14ac:dyDescent="0.2">
      <c r="E1407" s="98"/>
      <c r="F1407" s="98"/>
      <c r="G1407" s="98"/>
      <c r="H1407" s="98"/>
    </row>
    <row r="1408" spans="5:8" x14ac:dyDescent="0.2">
      <c r="E1408" s="98"/>
      <c r="F1408" s="98"/>
      <c r="G1408" s="98"/>
      <c r="H1408" s="98"/>
    </row>
    <row r="1409" spans="5:8" x14ac:dyDescent="0.2">
      <c r="E1409" s="98"/>
      <c r="F1409" s="98"/>
      <c r="G1409" s="98"/>
      <c r="H1409" s="98"/>
    </row>
    <row r="1410" spans="5:8" x14ac:dyDescent="0.2">
      <c r="E1410" s="98"/>
      <c r="F1410" s="98"/>
      <c r="G1410" s="98"/>
      <c r="H1410" s="98"/>
    </row>
    <row r="1411" spans="5:8" x14ac:dyDescent="0.2">
      <c r="E1411" s="98"/>
      <c r="F1411" s="98"/>
      <c r="G1411" s="98"/>
      <c r="H1411" s="98"/>
    </row>
    <row r="1412" spans="5:8" x14ac:dyDescent="0.2">
      <c r="E1412" s="98"/>
      <c r="F1412" s="98"/>
      <c r="G1412" s="98"/>
      <c r="H1412" s="98"/>
    </row>
    <row r="1413" spans="5:8" x14ac:dyDescent="0.2">
      <c r="E1413" s="98"/>
      <c r="F1413" s="98"/>
      <c r="G1413" s="98"/>
      <c r="H1413" s="98"/>
    </row>
    <row r="1414" spans="5:8" x14ac:dyDescent="0.2">
      <c r="E1414" s="98"/>
      <c r="F1414" s="98"/>
      <c r="G1414" s="98"/>
      <c r="H1414" s="98"/>
    </row>
    <row r="1415" spans="5:8" x14ac:dyDescent="0.2">
      <c r="E1415" s="98"/>
      <c r="F1415" s="98"/>
      <c r="G1415" s="98"/>
      <c r="H1415" s="98"/>
    </row>
    <row r="1416" spans="5:8" x14ac:dyDescent="0.2">
      <c r="E1416" s="98"/>
      <c r="F1416" s="98"/>
      <c r="G1416" s="98"/>
      <c r="H1416" s="98"/>
    </row>
    <row r="1417" spans="5:8" x14ac:dyDescent="0.2">
      <c r="E1417" s="98"/>
      <c r="F1417" s="98"/>
      <c r="G1417" s="98"/>
      <c r="H1417" s="98"/>
    </row>
    <row r="1418" spans="5:8" x14ac:dyDescent="0.2">
      <c r="E1418" s="98"/>
      <c r="F1418" s="98"/>
      <c r="G1418" s="98"/>
      <c r="H1418" s="98"/>
    </row>
    <row r="1419" spans="5:8" x14ac:dyDescent="0.2">
      <c r="E1419" s="98"/>
      <c r="F1419" s="98"/>
      <c r="G1419" s="98"/>
      <c r="H1419" s="98"/>
    </row>
    <row r="1420" spans="5:8" x14ac:dyDescent="0.2">
      <c r="E1420" s="98"/>
      <c r="F1420" s="98"/>
      <c r="G1420" s="98"/>
      <c r="H1420" s="98"/>
    </row>
    <row r="1421" spans="5:8" x14ac:dyDescent="0.2">
      <c r="E1421" s="98"/>
      <c r="F1421" s="98"/>
      <c r="G1421" s="98"/>
      <c r="H1421" s="98"/>
    </row>
    <row r="1422" spans="5:8" x14ac:dyDescent="0.2">
      <c r="E1422" s="98"/>
      <c r="F1422" s="98"/>
      <c r="G1422" s="98"/>
      <c r="H1422" s="98"/>
    </row>
    <row r="1423" spans="5:8" x14ac:dyDescent="0.2">
      <c r="E1423" s="98"/>
      <c r="F1423" s="98"/>
      <c r="G1423" s="98"/>
      <c r="H1423" s="98"/>
    </row>
    <row r="1424" spans="5:8" x14ac:dyDescent="0.2">
      <c r="E1424" s="98"/>
      <c r="F1424" s="98"/>
      <c r="G1424" s="98"/>
      <c r="H1424" s="98"/>
    </row>
    <row r="1425" spans="5:8" x14ac:dyDescent="0.2">
      <c r="E1425" s="98"/>
      <c r="F1425" s="98"/>
      <c r="G1425" s="98"/>
      <c r="H1425" s="98"/>
    </row>
    <row r="1426" spans="5:8" x14ac:dyDescent="0.2">
      <c r="E1426" s="98"/>
      <c r="F1426" s="98"/>
      <c r="G1426" s="98"/>
      <c r="H1426" s="98"/>
    </row>
    <row r="1427" spans="5:8" x14ac:dyDescent="0.2">
      <c r="E1427" s="98"/>
      <c r="F1427" s="98"/>
      <c r="G1427" s="98"/>
      <c r="H1427" s="98"/>
    </row>
    <row r="1428" spans="5:8" x14ac:dyDescent="0.2">
      <c r="E1428" s="98"/>
      <c r="F1428" s="98"/>
      <c r="G1428" s="98"/>
      <c r="H1428" s="98"/>
    </row>
    <row r="1429" spans="5:8" x14ac:dyDescent="0.2">
      <c r="E1429" s="98"/>
      <c r="F1429" s="98"/>
      <c r="G1429" s="98"/>
      <c r="H1429" s="98"/>
    </row>
    <row r="1430" spans="5:8" x14ac:dyDescent="0.2">
      <c r="E1430" s="98"/>
      <c r="F1430" s="98"/>
      <c r="G1430" s="98"/>
      <c r="H1430" s="98"/>
    </row>
    <row r="1431" spans="5:8" x14ac:dyDescent="0.2">
      <c r="E1431" s="98"/>
      <c r="F1431" s="98"/>
      <c r="G1431" s="98"/>
      <c r="H1431" s="98"/>
    </row>
    <row r="1432" spans="5:8" x14ac:dyDescent="0.2">
      <c r="E1432" s="98"/>
      <c r="F1432" s="98"/>
      <c r="G1432" s="98"/>
      <c r="H1432" s="98"/>
    </row>
    <row r="1433" spans="5:8" x14ac:dyDescent="0.2">
      <c r="E1433" s="98"/>
      <c r="F1433" s="98"/>
      <c r="G1433" s="98"/>
      <c r="H1433" s="98"/>
    </row>
    <row r="1434" spans="5:8" x14ac:dyDescent="0.2">
      <c r="E1434" s="98"/>
      <c r="F1434" s="98"/>
      <c r="G1434" s="98"/>
      <c r="H1434" s="98"/>
    </row>
    <row r="1435" spans="5:8" x14ac:dyDescent="0.2">
      <c r="E1435" s="98"/>
      <c r="F1435" s="98"/>
      <c r="G1435" s="98"/>
      <c r="H1435" s="98"/>
    </row>
    <row r="1436" spans="5:8" x14ac:dyDescent="0.2">
      <c r="E1436" s="98"/>
      <c r="F1436" s="98"/>
      <c r="G1436" s="98"/>
      <c r="H1436" s="98"/>
    </row>
    <row r="1437" spans="5:8" x14ac:dyDescent="0.2">
      <c r="E1437" s="98"/>
      <c r="F1437" s="98"/>
      <c r="G1437" s="98"/>
      <c r="H1437" s="98"/>
    </row>
    <row r="1438" spans="5:8" x14ac:dyDescent="0.2">
      <c r="E1438" s="98"/>
      <c r="F1438" s="98"/>
      <c r="G1438" s="98"/>
      <c r="H1438" s="98"/>
    </row>
    <row r="1439" spans="5:8" x14ac:dyDescent="0.2">
      <c r="E1439" s="98"/>
      <c r="F1439" s="98"/>
      <c r="G1439" s="98"/>
      <c r="H1439" s="98"/>
    </row>
    <row r="1440" spans="5:8" x14ac:dyDescent="0.2">
      <c r="E1440" s="98"/>
      <c r="F1440" s="98"/>
      <c r="G1440" s="98"/>
      <c r="H1440" s="98"/>
    </row>
    <row r="1441" spans="5:8" x14ac:dyDescent="0.2">
      <c r="E1441" s="98"/>
      <c r="F1441" s="98"/>
      <c r="G1441" s="98"/>
      <c r="H1441" s="98"/>
    </row>
    <row r="1442" spans="5:8" x14ac:dyDescent="0.2">
      <c r="E1442" s="98"/>
      <c r="F1442" s="98"/>
      <c r="G1442" s="98"/>
      <c r="H1442" s="98"/>
    </row>
    <row r="1443" spans="5:8" x14ac:dyDescent="0.2">
      <c r="E1443" s="98"/>
      <c r="F1443" s="98"/>
      <c r="G1443" s="98"/>
      <c r="H1443" s="98"/>
    </row>
    <row r="1444" spans="5:8" x14ac:dyDescent="0.2">
      <c r="E1444" s="98"/>
      <c r="F1444" s="98"/>
      <c r="G1444" s="98"/>
      <c r="H1444" s="98"/>
    </row>
    <row r="1445" spans="5:8" x14ac:dyDescent="0.2">
      <c r="E1445" s="98"/>
      <c r="F1445" s="98"/>
      <c r="G1445" s="98"/>
      <c r="H1445" s="98"/>
    </row>
    <row r="1446" spans="5:8" x14ac:dyDescent="0.2">
      <c r="E1446" s="98"/>
      <c r="F1446" s="98"/>
      <c r="G1446" s="98"/>
      <c r="H1446" s="98"/>
    </row>
    <row r="1447" spans="5:8" x14ac:dyDescent="0.2">
      <c r="E1447" s="98"/>
      <c r="F1447" s="98"/>
      <c r="G1447" s="98"/>
      <c r="H1447" s="98"/>
    </row>
    <row r="1448" spans="5:8" x14ac:dyDescent="0.2">
      <c r="E1448" s="98"/>
      <c r="F1448" s="98"/>
      <c r="G1448" s="98"/>
      <c r="H1448" s="98"/>
    </row>
    <row r="1449" spans="5:8" x14ac:dyDescent="0.2">
      <c r="E1449" s="98"/>
      <c r="F1449" s="98"/>
      <c r="G1449" s="98"/>
      <c r="H1449" s="98"/>
    </row>
    <row r="1450" spans="5:8" x14ac:dyDescent="0.2">
      <c r="E1450" s="98"/>
      <c r="F1450" s="98"/>
      <c r="G1450" s="98"/>
      <c r="H1450" s="98"/>
    </row>
    <row r="1451" spans="5:8" x14ac:dyDescent="0.2">
      <c r="E1451" s="98"/>
      <c r="F1451" s="98"/>
      <c r="G1451" s="98"/>
      <c r="H1451" s="98"/>
    </row>
    <row r="1452" spans="5:8" x14ac:dyDescent="0.2">
      <c r="E1452" s="98"/>
      <c r="F1452" s="98"/>
      <c r="G1452" s="98"/>
      <c r="H1452" s="98"/>
    </row>
    <row r="1453" spans="5:8" x14ac:dyDescent="0.2">
      <c r="E1453" s="98"/>
      <c r="F1453" s="98"/>
      <c r="G1453" s="98"/>
      <c r="H1453" s="98"/>
    </row>
    <row r="1454" spans="5:8" x14ac:dyDescent="0.2">
      <c r="E1454" s="98"/>
      <c r="F1454" s="98"/>
      <c r="G1454" s="98"/>
      <c r="H1454" s="98"/>
    </row>
    <row r="1455" spans="5:8" x14ac:dyDescent="0.2">
      <c r="E1455" s="98"/>
      <c r="F1455" s="98"/>
      <c r="G1455" s="98"/>
      <c r="H1455" s="98"/>
    </row>
    <row r="1456" spans="5:8" x14ac:dyDescent="0.2">
      <c r="E1456" s="98"/>
      <c r="F1456" s="98"/>
      <c r="G1456" s="98"/>
      <c r="H1456" s="98"/>
    </row>
    <row r="1457" spans="5:8" x14ac:dyDescent="0.2">
      <c r="E1457" s="98"/>
      <c r="F1457" s="98"/>
      <c r="G1457" s="98"/>
      <c r="H1457" s="98"/>
    </row>
    <row r="1458" spans="5:8" x14ac:dyDescent="0.2">
      <c r="E1458" s="98"/>
      <c r="F1458" s="98"/>
      <c r="G1458" s="98"/>
      <c r="H1458" s="98"/>
    </row>
    <row r="1459" spans="5:8" x14ac:dyDescent="0.2">
      <c r="E1459" s="98"/>
      <c r="F1459" s="98"/>
      <c r="G1459" s="98"/>
      <c r="H1459" s="98"/>
    </row>
    <row r="1460" spans="5:8" x14ac:dyDescent="0.2">
      <c r="E1460" s="98"/>
      <c r="F1460" s="98"/>
      <c r="G1460" s="98"/>
      <c r="H1460" s="98"/>
    </row>
    <row r="1461" spans="5:8" x14ac:dyDescent="0.2">
      <c r="E1461" s="98"/>
      <c r="F1461" s="98"/>
      <c r="G1461" s="98"/>
      <c r="H1461" s="98"/>
    </row>
    <row r="1462" spans="5:8" x14ac:dyDescent="0.2">
      <c r="E1462" s="98"/>
      <c r="F1462" s="98"/>
      <c r="G1462" s="98"/>
      <c r="H1462" s="98"/>
    </row>
    <row r="1463" spans="5:8" x14ac:dyDescent="0.2">
      <c r="E1463" s="98"/>
      <c r="F1463" s="98"/>
      <c r="G1463" s="98"/>
      <c r="H1463" s="98"/>
    </row>
    <row r="1464" spans="5:8" x14ac:dyDescent="0.2">
      <c r="E1464" s="98"/>
      <c r="F1464" s="98"/>
      <c r="G1464" s="98"/>
      <c r="H1464" s="98"/>
    </row>
    <row r="1465" spans="5:8" x14ac:dyDescent="0.2">
      <c r="E1465" s="98"/>
      <c r="F1465" s="98"/>
      <c r="G1465" s="98"/>
      <c r="H1465" s="98"/>
    </row>
    <row r="1466" spans="5:8" x14ac:dyDescent="0.2">
      <c r="E1466" s="98"/>
      <c r="F1466" s="98"/>
      <c r="G1466" s="98"/>
      <c r="H1466" s="98"/>
    </row>
    <row r="1467" spans="5:8" x14ac:dyDescent="0.2">
      <c r="E1467" s="98"/>
      <c r="F1467" s="98"/>
      <c r="G1467" s="98"/>
      <c r="H1467" s="98"/>
    </row>
    <row r="1468" spans="5:8" x14ac:dyDescent="0.2">
      <c r="E1468" s="98"/>
      <c r="F1468" s="98"/>
      <c r="G1468" s="98"/>
      <c r="H1468" s="98"/>
    </row>
    <row r="1469" spans="5:8" x14ac:dyDescent="0.2">
      <c r="E1469" s="98"/>
      <c r="F1469" s="98"/>
      <c r="G1469" s="98"/>
      <c r="H1469" s="98"/>
    </row>
    <row r="1470" spans="5:8" x14ac:dyDescent="0.2">
      <c r="E1470" s="98"/>
      <c r="F1470" s="98"/>
      <c r="G1470" s="98"/>
      <c r="H1470" s="98"/>
    </row>
    <row r="1471" spans="5:8" x14ac:dyDescent="0.2">
      <c r="E1471" s="98"/>
      <c r="F1471" s="98"/>
      <c r="G1471" s="98"/>
      <c r="H1471" s="98"/>
    </row>
    <row r="1472" spans="5:8" x14ac:dyDescent="0.2">
      <c r="E1472" s="98"/>
      <c r="F1472" s="98"/>
      <c r="G1472" s="98"/>
      <c r="H1472" s="98"/>
    </row>
    <row r="1473" spans="5:8" x14ac:dyDescent="0.2">
      <c r="E1473" s="98"/>
      <c r="F1473" s="98"/>
      <c r="G1473" s="98"/>
      <c r="H1473" s="98"/>
    </row>
    <row r="1474" spans="5:8" x14ac:dyDescent="0.2">
      <c r="E1474" s="98"/>
      <c r="F1474" s="98"/>
      <c r="G1474" s="98"/>
      <c r="H1474" s="98"/>
    </row>
    <row r="1475" spans="5:8" x14ac:dyDescent="0.2">
      <c r="E1475" s="98"/>
      <c r="F1475" s="98"/>
      <c r="G1475" s="98"/>
      <c r="H1475" s="98"/>
    </row>
    <row r="1476" spans="5:8" x14ac:dyDescent="0.2">
      <c r="E1476" s="98"/>
      <c r="F1476" s="98"/>
      <c r="G1476" s="98"/>
      <c r="H1476" s="98"/>
    </row>
    <row r="1477" spans="5:8" x14ac:dyDescent="0.2">
      <c r="E1477" s="98"/>
      <c r="F1477" s="98"/>
      <c r="G1477" s="98"/>
      <c r="H1477" s="98"/>
    </row>
    <row r="1478" spans="5:8" x14ac:dyDescent="0.2">
      <c r="E1478" s="98"/>
      <c r="F1478" s="98"/>
      <c r="G1478" s="98"/>
      <c r="H1478" s="98"/>
    </row>
    <row r="1479" spans="5:8" x14ac:dyDescent="0.2">
      <c r="E1479" s="98"/>
      <c r="F1479" s="98"/>
      <c r="G1479" s="98"/>
      <c r="H1479" s="98"/>
    </row>
    <row r="1480" spans="5:8" x14ac:dyDescent="0.2">
      <c r="E1480" s="98"/>
      <c r="F1480" s="98"/>
      <c r="G1480" s="98"/>
      <c r="H1480" s="98"/>
    </row>
    <row r="1481" spans="5:8" x14ac:dyDescent="0.2">
      <c r="E1481" s="98"/>
      <c r="F1481" s="98"/>
      <c r="G1481" s="98"/>
      <c r="H1481" s="98"/>
    </row>
    <row r="1482" spans="5:8" x14ac:dyDescent="0.2">
      <c r="E1482" s="98"/>
      <c r="F1482" s="98"/>
      <c r="G1482" s="98"/>
      <c r="H1482" s="98"/>
    </row>
    <row r="1483" spans="5:8" x14ac:dyDescent="0.2">
      <c r="E1483" s="98"/>
      <c r="F1483" s="98"/>
      <c r="G1483" s="98"/>
      <c r="H1483" s="98"/>
    </row>
    <row r="1484" spans="5:8" x14ac:dyDescent="0.2">
      <c r="E1484" s="98"/>
      <c r="F1484" s="98"/>
      <c r="G1484" s="98"/>
      <c r="H1484" s="98"/>
    </row>
    <row r="1485" spans="5:8" x14ac:dyDescent="0.2">
      <c r="E1485" s="98"/>
      <c r="F1485" s="98"/>
      <c r="G1485" s="98"/>
      <c r="H1485" s="98"/>
    </row>
    <row r="1486" spans="5:8" x14ac:dyDescent="0.2">
      <c r="E1486" s="98"/>
      <c r="F1486" s="98"/>
      <c r="G1486" s="98"/>
      <c r="H1486" s="98"/>
    </row>
    <row r="1487" spans="5:8" x14ac:dyDescent="0.2">
      <c r="E1487" s="98"/>
      <c r="F1487" s="98"/>
      <c r="G1487" s="98"/>
      <c r="H1487" s="98"/>
    </row>
    <row r="1488" spans="5:8" x14ac:dyDescent="0.2">
      <c r="E1488" s="98"/>
      <c r="F1488" s="98"/>
      <c r="G1488" s="98"/>
      <c r="H1488" s="98"/>
    </row>
    <row r="1489" spans="5:8" x14ac:dyDescent="0.2">
      <c r="E1489" s="98"/>
      <c r="F1489" s="98"/>
      <c r="G1489" s="98"/>
      <c r="H1489" s="98"/>
    </row>
    <row r="1490" spans="5:8" x14ac:dyDescent="0.2">
      <c r="E1490" s="98"/>
      <c r="F1490" s="98"/>
      <c r="G1490" s="98"/>
      <c r="H1490" s="98"/>
    </row>
    <row r="1491" spans="5:8" x14ac:dyDescent="0.2">
      <c r="E1491" s="98"/>
      <c r="F1491" s="98"/>
      <c r="G1491" s="98"/>
      <c r="H1491" s="98"/>
    </row>
    <row r="1492" spans="5:8" x14ac:dyDescent="0.2">
      <c r="E1492" s="98"/>
      <c r="F1492" s="98"/>
      <c r="G1492" s="98"/>
      <c r="H1492" s="98"/>
    </row>
    <row r="1493" spans="5:8" x14ac:dyDescent="0.2">
      <c r="E1493" s="98"/>
      <c r="F1493" s="98"/>
      <c r="G1493" s="98"/>
      <c r="H1493" s="98"/>
    </row>
    <row r="1494" spans="5:8" x14ac:dyDescent="0.2">
      <c r="E1494" s="98"/>
      <c r="F1494" s="98"/>
      <c r="G1494" s="98"/>
      <c r="H1494" s="98"/>
    </row>
    <row r="1495" spans="5:8" x14ac:dyDescent="0.2">
      <c r="E1495" s="98"/>
      <c r="F1495" s="98"/>
      <c r="G1495" s="98"/>
      <c r="H1495" s="98"/>
    </row>
    <row r="1496" spans="5:8" x14ac:dyDescent="0.2">
      <c r="E1496" s="98"/>
      <c r="F1496" s="98"/>
      <c r="G1496" s="98"/>
      <c r="H1496" s="98"/>
    </row>
    <row r="1497" spans="5:8" x14ac:dyDescent="0.2">
      <c r="E1497" s="98"/>
      <c r="F1497" s="98"/>
      <c r="G1497" s="98"/>
      <c r="H1497" s="98"/>
    </row>
    <row r="1498" spans="5:8" x14ac:dyDescent="0.2">
      <c r="E1498" s="98"/>
      <c r="F1498" s="98"/>
      <c r="G1498" s="98"/>
      <c r="H1498" s="98"/>
    </row>
    <row r="1499" spans="5:8" x14ac:dyDescent="0.2">
      <c r="E1499" s="98"/>
      <c r="F1499" s="98"/>
      <c r="G1499" s="98"/>
      <c r="H1499" s="98"/>
    </row>
    <row r="1500" spans="5:8" x14ac:dyDescent="0.2">
      <c r="E1500" s="98"/>
      <c r="F1500" s="98"/>
      <c r="G1500" s="98"/>
      <c r="H1500" s="98"/>
    </row>
    <row r="1501" spans="5:8" x14ac:dyDescent="0.2">
      <c r="E1501" s="98"/>
      <c r="F1501" s="98"/>
      <c r="G1501" s="98"/>
      <c r="H1501" s="98"/>
    </row>
    <row r="1502" spans="5:8" x14ac:dyDescent="0.2">
      <c r="E1502" s="98"/>
      <c r="F1502" s="98"/>
      <c r="G1502" s="98"/>
      <c r="H1502" s="98"/>
    </row>
    <row r="1503" spans="5:8" x14ac:dyDescent="0.2">
      <c r="E1503" s="98"/>
      <c r="F1503" s="98"/>
      <c r="G1503" s="98"/>
      <c r="H1503" s="98"/>
    </row>
    <row r="1504" spans="5:8" x14ac:dyDescent="0.2">
      <c r="E1504" s="98"/>
      <c r="F1504" s="98"/>
      <c r="G1504" s="98"/>
      <c r="H1504" s="98"/>
    </row>
    <row r="1505" spans="5:8" x14ac:dyDescent="0.2">
      <c r="E1505" s="98"/>
      <c r="F1505" s="98"/>
      <c r="G1505" s="98"/>
      <c r="H1505" s="98"/>
    </row>
    <row r="1506" spans="5:8" x14ac:dyDescent="0.2">
      <c r="E1506" s="98"/>
      <c r="F1506" s="98"/>
      <c r="G1506" s="98"/>
      <c r="H1506" s="98"/>
    </row>
    <row r="1507" spans="5:8" x14ac:dyDescent="0.2">
      <c r="E1507" s="98"/>
      <c r="F1507" s="98"/>
      <c r="G1507" s="98"/>
      <c r="H1507" s="98"/>
    </row>
    <row r="1508" spans="5:8" x14ac:dyDescent="0.2">
      <c r="E1508" s="98"/>
      <c r="F1508" s="98"/>
      <c r="G1508" s="98"/>
      <c r="H1508" s="98"/>
    </row>
    <row r="1509" spans="5:8" x14ac:dyDescent="0.2">
      <c r="E1509" s="98"/>
      <c r="F1509" s="98"/>
      <c r="G1509" s="98"/>
      <c r="H1509" s="98"/>
    </row>
    <row r="1510" spans="5:8" x14ac:dyDescent="0.2">
      <c r="E1510" s="98"/>
      <c r="F1510" s="98"/>
      <c r="G1510" s="98"/>
      <c r="H1510" s="98"/>
    </row>
    <row r="1511" spans="5:8" x14ac:dyDescent="0.2">
      <c r="E1511" s="98"/>
      <c r="F1511" s="98"/>
      <c r="G1511" s="98"/>
      <c r="H1511" s="98"/>
    </row>
    <row r="1512" spans="5:8" x14ac:dyDescent="0.2">
      <c r="E1512" s="98"/>
      <c r="F1512" s="98"/>
      <c r="G1512" s="98"/>
      <c r="H1512" s="98"/>
    </row>
    <row r="1513" spans="5:8" x14ac:dyDescent="0.2">
      <c r="E1513" s="98"/>
      <c r="F1513" s="98"/>
      <c r="G1513" s="98"/>
      <c r="H1513" s="98"/>
    </row>
    <row r="1514" spans="5:8" x14ac:dyDescent="0.2">
      <c r="E1514" s="98"/>
      <c r="F1514" s="98"/>
      <c r="G1514" s="98"/>
      <c r="H1514" s="98"/>
    </row>
    <row r="1515" spans="5:8" x14ac:dyDescent="0.2">
      <c r="E1515" s="98"/>
      <c r="F1515" s="98"/>
      <c r="G1515" s="98"/>
      <c r="H1515" s="98"/>
    </row>
    <row r="1516" spans="5:8" x14ac:dyDescent="0.2">
      <c r="E1516" s="98"/>
      <c r="F1516" s="98"/>
      <c r="G1516" s="98"/>
      <c r="H1516" s="98"/>
    </row>
    <row r="1517" spans="5:8" x14ac:dyDescent="0.2">
      <c r="E1517" s="98"/>
      <c r="F1517" s="98"/>
      <c r="G1517" s="98"/>
      <c r="H1517" s="98"/>
    </row>
    <row r="1518" spans="5:8" x14ac:dyDescent="0.2">
      <c r="E1518" s="98"/>
      <c r="F1518" s="98"/>
      <c r="G1518" s="98"/>
      <c r="H1518" s="98"/>
    </row>
    <row r="1519" spans="5:8" x14ac:dyDescent="0.2">
      <c r="E1519" s="98"/>
      <c r="F1519" s="98"/>
      <c r="G1519" s="98"/>
      <c r="H1519" s="98"/>
    </row>
    <row r="1520" spans="5:8" x14ac:dyDescent="0.2">
      <c r="E1520" s="98"/>
      <c r="F1520" s="98"/>
      <c r="G1520" s="98"/>
      <c r="H1520" s="98"/>
    </row>
    <row r="1521" spans="5:8" x14ac:dyDescent="0.2">
      <c r="E1521" s="98"/>
      <c r="F1521" s="98"/>
      <c r="G1521" s="98"/>
      <c r="H1521" s="98"/>
    </row>
    <row r="1522" spans="5:8" x14ac:dyDescent="0.2">
      <c r="E1522" s="98"/>
      <c r="F1522" s="98"/>
      <c r="G1522" s="98"/>
      <c r="H1522" s="98"/>
    </row>
    <row r="1523" spans="5:8" x14ac:dyDescent="0.2">
      <c r="E1523" s="98"/>
      <c r="F1523" s="98"/>
      <c r="G1523" s="98"/>
      <c r="H1523" s="98"/>
    </row>
    <row r="1524" spans="5:8" x14ac:dyDescent="0.2">
      <c r="E1524" s="98"/>
      <c r="F1524" s="98"/>
      <c r="G1524" s="98"/>
      <c r="H1524" s="98"/>
    </row>
    <row r="1525" spans="5:8" x14ac:dyDescent="0.2">
      <c r="E1525" s="98"/>
      <c r="F1525" s="98"/>
      <c r="G1525" s="98"/>
      <c r="H1525" s="98"/>
    </row>
    <row r="1526" spans="5:8" x14ac:dyDescent="0.2">
      <c r="E1526" s="98"/>
      <c r="F1526" s="98"/>
      <c r="G1526" s="98"/>
      <c r="H1526" s="98"/>
    </row>
    <row r="1527" spans="5:8" x14ac:dyDescent="0.2">
      <c r="E1527" s="98"/>
      <c r="F1527" s="98"/>
      <c r="G1527" s="98"/>
      <c r="H1527" s="98"/>
    </row>
    <row r="1528" spans="5:8" x14ac:dyDescent="0.2">
      <c r="E1528" s="98"/>
      <c r="F1528" s="98"/>
      <c r="G1528" s="98"/>
      <c r="H1528" s="98"/>
    </row>
    <row r="1529" spans="5:8" x14ac:dyDescent="0.2">
      <c r="E1529" s="98"/>
      <c r="F1529" s="98"/>
      <c r="G1529" s="98"/>
      <c r="H1529" s="98"/>
    </row>
    <row r="1530" spans="5:8" x14ac:dyDescent="0.2">
      <c r="E1530" s="98"/>
      <c r="F1530" s="98"/>
      <c r="G1530" s="98"/>
      <c r="H1530" s="98"/>
    </row>
    <row r="1531" spans="5:8" x14ac:dyDescent="0.2">
      <c r="E1531" s="98"/>
      <c r="F1531" s="98"/>
      <c r="G1531" s="98"/>
      <c r="H1531" s="98"/>
    </row>
    <row r="1532" spans="5:8" x14ac:dyDescent="0.2">
      <c r="E1532" s="98"/>
      <c r="F1532" s="98"/>
      <c r="G1532" s="98"/>
      <c r="H1532" s="98"/>
    </row>
    <row r="1533" spans="5:8" x14ac:dyDescent="0.2">
      <c r="E1533" s="98"/>
      <c r="F1533" s="98"/>
      <c r="G1533" s="98"/>
      <c r="H1533" s="98"/>
    </row>
    <row r="1534" spans="5:8" x14ac:dyDescent="0.2">
      <c r="E1534" s="98"/>
      <c r="F1534" s="98"/>
      <c r="G1534" s="98"/>
      <c r="H1534" s="98"/>
    </row>
    <row r="1535" spans="5:8" x14ac:dyDescent="0.2">
      <c r="E1535" s="98"/>
      <c r="F1535" s="98"/>
      <c r="G1535" s="98"/>
      <c r="H1535" s="98"/>
    </row>
    <row r="1536" spans="5:8" x14ac:dyDescent="0.2">
      <c r="E1536" s="98"/>
      <c r="F1536" s="98"/>
      <c r="G1536" s="98"/>
      <c r="H1536" s="98"/>
    </row>
    <row r="1537" spans="5:8" x14ac:dyDescent="0.2">
      <c r="E1537" s="98"/>
      <c r="F1537" s="98"/>
      <c r="G1537" s="98"/>
      <c r="H1537" s="98"/>
    </row>
    <row r="1538" spans="5:8" x14ac:dyDescent="0.2">
      <c r="E1538" s="98"/>
      <c r="F1538" s="98"/>
      <c r="G1538" s="98"/>
      <c r="H1538" s="98"/>
    </row>
    <row r="1539" spans="5:8" x14ac:dyDescent="0.2">
      <c r="E1539" s="98"/>
      <c r="F1539" s="98"/>
      <c r="G1539" s="98"/>
      <c r="H1539" s="98"/>
    </row>
    <row r="1540" spans="5:8" x14ac:dyDescent="0.2">
      <c r="E1540" s="98"/>
      <c r="F1540" s="98"/>
      <c r="G1540" s="98"/>
      <c r="H1540" s="98"/>
    </row>
    <row r="1541" spans="5:8" x14ac:dyDescent="0.2">
      <c r="E1541" s="98"/>
      <c r="F1541" s="98"/>
      <c r="G1541" s="98"/>
      <c r="H1541" s="98"/>
    </row>
    <row r="1542" spans="5:8" x14ac:dyDescent="0.2">
      <c r="E1542" s="98"/>
      <c r="F1542" s="98"/>
      <c r="G1542" s="98"/>
      <c r="H1542" s="98"/>
    </row>
    <row r="1543" spans="5:8" x14ac:dyDescent="0.2">
      <c r="E1543" s="98"/>
      <c r="F1543" s="98"/>
      <c r="G1543" s="98"/>
      <c r="H1543" s="98"/>
    </row>
    <row r="1544" spans="5:8" x14ac:dyDescent="0.2">
      <c r="E1544" s="98"/>
      <c r="F1544" s="98"/>
      <c r="G1544" s="98"/>
      <c r="H1544" s="98"/>
    </row>
    <row r="1545" spans="5:8" x14ac:dyDescent="0.2">
      <c r="E1545" s="98"/>
      <c r="F1545" s="98"/>
      <c r="G1545" s="98"/>
      <c r="H1545" s="98"/>
    </row>
    <row r="1546" spans="5:8" x14ac:dyDescent="0.2">
      <c r="E1546" s="98"/>
      <c r="F1546" s="98"/>
      <c r="G1546" s="98"/>
      <c r="H1546" s="98"/>
    </row>
    <row r="1547" spans="5:8" x14ac:dyDescent="0.2">
      <c r="E1547" s="98"/>
      <c r="F1547" s="98"/>
      <c r="G1547" s="98"/>
      <c r="H1547" s="98"/>
    </row>
    <row r="1548" spans="5:8" x14ac:dyDescent="0.2">
      <c r="E1548" s="98"/>
      <c r="F1548" s="98"/>
      <c r="G1548" s="98"/>
      <c r="H1548" s="98"/>
    </row>
    <row r="1549" spans="5:8" x14ac:dyDescent="0.2">
      <c r="E1549" s="98"/>
      <c r="F1549" s="98"/>
      <c r="G1549" s="98"/>
      <c r="H1549" s="98"/>
    </row>
    <row r="1550" spans="5:8" x14ac:dyDescent="0.2">
      <c r="E1550" s="98"/>
      <c r="F1550" s="98"/>
      <c r="G1550" s="98"/>
      <c r="H1550" s="98"/>
    </row>
    <row r="1551" spans="5:8" x14ac:dyDescent="0.2">
      <c r="E1551" s="98"/>
      <c r="F1551" s="98"/>
      <c r="G1551" s="98"/>
      <c r="H1551" s="98"/>
    </row>
    <row r="1552" spans="5:8" x14ac:dyDescent="0.2">
      <c r="E1552" s="98"/>
      <c r="F1552" s="98"/>
      <c r="G1552" s="98"/>
      <c r="H1552" s="98"/>
    </row>
    <row r="1553" spans="5:8" x14ac:dyDescent="0.2">
      <c r="E1553" s="98"/>
      <c r="F1553" s="98"/>
      <c r="G1553" s="98"/>
      <c r="H1553" s="98"/>
    </row>
    <row r="1554" spans="5:8" x14ac:dyDescent="0.2">
      <c r="E1554" s="98"/>
      <c r="F1554" s="98"/>
      <c r="G1554" s="98"/>
      <c r="H1554" s="98"/>
    </row>
    <row r="1555" spans="5:8" x14ac:dyDescent="0.2">
      <c r="E1555" s="98"/>
      <c r="F1555" s="98"/>
      <c r="G1555" s="98"/>
      <c r="H1555" s="98"/>
    </row>
    <row r="1556" spans="5:8" x14ac:dyDescent="0.2">
      <c r="E1556" s="98"/>
      <c r="F1556" s="98"/>
      <c r="G1556" s="98"/>
      <c r="H1556" s="98"/>
    </row>
    <row r="1557" spans="5:8" x14ac:dyDescent="0.2">
      <c r="E1557" s="98"/>
      <c r="F1557" s="98"/>
      <c r="G1557" s="98"/>
      <c r="H1557" s="98"/>
    </row>
    <row r="1558" spans="5:8" x14ac:dyDescent="0.2">
      <c r="E1558" s="98"/>
      <c r="F1558" s="98"/>
      <c r="G1558" s="98"/>
      <c r="H1558" s="98"/>
    </row>
    <row r="1559" spans="5:8" x14ac:dyDescent="0.2">
      <c r="E1559" s="98"/>
      <c r="F1559" s="98"/>
      <c r="G1559" s="98"/>
      <c r="H1559" s="98"/>
    </row>
    <row r="1560" spans="5:8" x14ac:dyDescent="0.2">
      <c r="E1560" s="98"/>
      <c r="F1560" s="98"/>
      <c r="G1560" s="98"/>
      <c r="H1560" s="98"/>
    </row>
    <row r="1561" spans="5:8" x14ac:dyDescent="0.2">
      <c r="E1561" s="98"/>
      <c r="F1561" s="98"/>
      <c r="G1561" s="98"/>
      <c r="H1561" s="98"/>
    </row>
    <row r="1562" spans="5:8" x14ac:dyDescent="0.2">
      <c r="E1562" s="98"/>
      <c r="F1562" s="98"/>
      <c r="G1562" s="98"/>
      <c r="H1562" s="98"/>
    </row>
    <row r="1563" spans="5:8" x14ac:dyDescent="0.2">
      <c r="E1563" s="98"/>
      <c r="F1563" s="98"/>
      <c r="G1563" s="98"/>
      <c r="H1563" s="98"/>
    </row>
    <row r="1564" spans="5:8" x14ac:dyDescent="0.2">
      <c r="E1564" s="98"/>
      <c r="F1564" s="98"/>
      <c r="G1564" s="98"/>
      <c r="H1564" s="98"/>
    </row>
    <row r="1565" spans="5:8" x14ac:dyDescent="0.2">
      <c r="E1565" s="98"/>
      <c r="F1565" s="98"/>
      <c r="G1565" s="98"/>
      <c r="H1565" s="98"/>
    </row>
    <row r="1566" spans="5:8" x14ac:dyDescent="0.2">
      <c r="E1566" s="98"/>
      <c r="F1566" s="98"/>
      <c r="G1566" s="98"/>
      <c r="H1566" s="98"/>
    </row>
    <row r="1567" spans="5:8" x14ac:dyDescent="0.2">
      <c r="E1567" s="98"/>
      <c r="F1567" s="98"/>
      <c r="G1567" s="98"/>
      <c r="H1567" s="98"/>
    </row>
    <row r="1568" spans="5:8" x14ac:dyDescent="0.2">
      <c r="E1568" s="98"/>
      <c r="F1568" s="98"/>
      <c r="G1568" s="98"/>
      <c r="H1568" s="98"/>
    </row>
    <row r="1569" spans="5:8" x14ac:dyDescent="0.2">
      <c r="E1569" s="98"/>
      <c r="F1569" s="98"/>
      <c r="G1569" s="98"/>
      <c r="H1569" s="98"/>
    </row>
    <row r="1570" spans="5:8" x14ac:dyDescent="0.2">
      <c r="E1570" s="98"/>
      <c r="F1570" s="98"/>
      <c r="G1570" s="98"/>
      <c r="H1570" s="98"/>
    </row>
    <row r="1571" spans="5:8" x14ac:dyDescent="0.2">
      <c r="E1571" s="98"/>
      <c r="F1571" s="98"/>
      <c r="G1571" s="98"/>
      <c r="H1571" s="98"/>
    </row>
    <row r="1572" spans="5:8" x14ac:dyDescent="0.2">
      <c r="E1572" s="98"/>
      <c r="F1572" s="98"/>
      <c r="G1572" s="98"/>
      <c r="H1572" s="98"/>
    </row>
    <row r="1573" spans="5:8" x14ac:dyDescent="0.2">
      <c r="E1573" s="98"/>
      <c r="F1573" s="98"/>
      <c r="G1573" s="98"/>
      <c r="H1573" s="98"/>
    </row>
    <row r="1574" spans="5:8" x14ac:dyDescent="0.2">
      <c r="E1574" s="98"/>
      <c r="F1574" s="98"/>
      <c r="G1574" s="98"/>
      <c r="H1574" s="98"/>
    </row>
    <row r="1575" spans="5:8" x14ac:dyDescent="0.2">
      <c r="E1575" s="98"/>
      <c r="F1575" s="98"/>
      <c r="G1575" s="98"/>
      <c r="H1575" s="98"/>
    </row>
    <row r="1576" spans="5:8" x14ac:dyDescent="0.2">
      <c r="E1576" s="98"/>
      <c r="F1576" s="98"/>
      <c r="G1576" s="98"/>
      <c r="H1576" s="98"/>
    </row>
    <row r="1577" spans="5:8" x14ac:dyDescent="0.2">
      <c r="E1577" s="98"/>
      <c r="F1577" s="98"/>
      <c r="G1577" s="98"/>
      <c r="H1577" s="98"/>
    </row>
    <row r="1578" spans="5:8" x14ac:dyDescent="0.2">
      <c r="E1578" s="98"/>
      <c r="F1578" s="98"/>
      <c r="G1578" s="98"/>
      <c r="H1578" s="98"/>
    </row>
    <row r="1579" spans="5:8" x14ac:dyDescent="0.2">
      <c r="E1579" s="98"/>
      <c r="F1579" s="98"/>
      <c r="G1579" s="98"/>
      <c r="H1579" s="98"/>
    </row>
    <row r="1580" spans="5:8" x14ac:dyDescent="0.2">
      <c r="E1580" s="98"/>
      <c r="F1580" s="98"/>
      <c r="G1580" s="98"/>
      <c r="H1580" s="98"/>
    </row>
    <row r="1581" spans="5:8" x14ac:dyDescent="0.2">
      <c r="E1581" s="98"/>
      <c r="F1581" s="98"/>
      <c r="G1581" s="98"/>
      <c r="H1581" s="98"/>
    </row>
    <row r="1582" spans="5:8" x14ac:dyDescent="0.2">
      <c r="E1582" s="98"/>
      <c r="F1582" s="98"/>
      <c r="G1582" s="98"/>
      <c r="H1582" s="98"/>
    </row>
    <row r="1583" spans="5:8" x14ac:dyDescent="0.2">
      <c r="E1583" s="98"/>
      <c r="F1583" s="98"/>
      <c r="G1583" s="98"/>
      <c r="H1583" s="98"/>
    </row>
    <row r="1584" spans="5:8" x14ac:dyDescent="0.2">
      <c r="E1584" s="98"/>
      <c r="F1584" s="98"/>
      <c r="G1584" s="98"/>
      <c r="H1584" s="98"/>
    </row>
    <row r="1585" spans="5:8" x14ac:dyDescent="0.2">
      <c r="E1585" s="98"/>
      <c r="F1585" s="98"/>
      <c r="G1585" s="98"/>
      <c r="H1585" s="98"/>
    </row>
    <row r="1586" spans="5:8" x14ac:dyDescent="0.2">
      <c r="E1586" s="98"/>
      <c r="F1586" s="98"/>
      <c r="G1586" s="98"/>
      <c r="H1586" s="98"/>
    </row>
    <row r="1587" spans="5:8" x14ac:dyDescent="0.2">
      <c r="E1587" s="98"/>
      <c r="F1587" s="98"/>
      <c r="G1587" s="98"/>
      <c r="H1587" s="98"/>
    </row>
    <row r="1588" spans="5:8" x14ac:dyDescent="0.2">
      <c r="E1588" s="98"/>
      <c r="F1588" s="98"/>
      <c r="G1588" s="98"/>
      <c r="H1588" s="98"/>
    </row>
    <row r="1589" spans="5:8" x14ac:dyDescent="0.2">
      <c r="E1589" s="98"/>
      <c r="F1589" s="98"/>
      <c r="G1589" s="98"/>
      <c r="H1589" s="98"/>
    </row>
    <row r="1590" spans="5:8" x14ac:dyDescent="0.2">
      <c r="E1590" s="98"/>
      <c r="F1590" s="98"/>
      <c r="G1590" s="98"/>
      <c r="H1590" s="98"/>
    </row>
    <row r="1591" spans="5:8" x14ac:dyDescent="0.2">
      <c r="E1591" s="98"/>
      <c r="F1591" s="98"/>
      <c r="G1591" s="98"/>
      <c r="H1591" s="98"/>
    </row>
    <row r="1592" spans="5:8" x14ac:dyDescent="0.2">
      <c r="E1592" s="98"/>
      <c r="F1592" s="98"/>
      <c r="G1592" s="98"/>
      <c r="H1592" s="98"/>
    </row>
    <row r="1593" spans="5:8" x14ac:dyDescent="0.2">
      <c r="E1593" s="98"/>
      <c r="F1593" s="98"/>
      <c r="G1593" s="98"/>
      <c r="H1593" s="98"/>
    </row>
    <row r="1594" spans="5:8" x14ac:dyDescent="0.2">
      <c r="E1594" s="98"/>
      <c r="F1594" s="98"/>
      <c r="G1594" s="98"/>
      <c r="H1594" s="98"/>
    </row>
    <row r="1595" spans="5:8" x14ac:dyDescent="0.2">
      <c r="E1595" s="98"/>
      <c r="F1595" s="98"/>
      <c r="G1595" s="98"/>
      <c r="H1595" s="98"/>
    </row>
    <row r="1596" spans="5:8" x14ac:dyDescent="0.2">
      <c r="E1596" s="98"/>
      <c r="F1596" s="98"/>
      <c r="G1596" s="98"/>
      <c r="H1596" s="98"/>
    </row>
    <row r="1597" spans="5:8" x14ac:dyDescent="0.2">
      <c r="E1597" s="98"/>
      <c r="F1597" s="98"/>
      <c r="G1597" s="98"/>
      <c r="H1597" s="98"/>
    </row>
    <row r="1598" spans="5:8" x14ac:dyDescent="0.2">
      <c r="E1598" s="98"/>
      <c r="F1598" s="98"/>
      <c r="G1598" s="98"/>
      <c r="H1598" s="98"/>
    </row>
    <row r="1599" spans="5:8" x14ac:dyDescent="0.2">
      <c r="E1599" s="98"/>
      <c r="F1599" s="98"/>
      <c r="G1599" s="98"/>
      <c r="H1599" s="98"/>
    </row>
    <row r="1600" spans="5:8" x14ac:dyDescent="0.2">
      <c r="E1600" s="98"/>
      <c r="F1600" s="98"/>
      <c r="G1600" s="98"/>
      <c r="H1600" s="98"/>
    </row>
    <row r="1601" spans="5:8" x14ac:dyDescent="0.2">
      <c r="E1601" s="98"/>
      <c r="F1601" s="98"/>
      <c r="G1601" s="98"/>
      <c r="H1601" s="98"/>
    </row>
    <row r="1602" spans="5:8" x14ac:dyDescent="0.2">
      <c r="E1602" s="98"/>
      <c r="F1602" s="98"/>
      <c r="G1602" s="98"/>
      <c r="H1602" s="98"/>
    </row>
    <row r="1603" spans="5:8" x14ac:dyDescent="0.2">
      <c r="E1603" s="98"/>
      <c r="F1603" s="98"/>
      <c r="G1603" s="98"/>
      <c r="H1603" s="98"/>
    </row>
    <row r="1604" spans="5:8" x14ac:dyDescent="0.2">
      <c r="E1604" s="98"/>
      <c r="F1604" s="98"/>
      <c r="G1604" s="98"/>
      <c r="H1604" s="98"/>
    </row>
    <row r="1605" spans="5:8" x14ac:dyDescent="0.2">
      <c r="E1605" s="98"/>
      <c r="F1605" s="98"/>
      <c r="G1605" s="98"/>
      <c r="H1605" s="98"/>
    </row>
    <row r="1606" spans="5:8" x14ac:dyDescent="0.2">
      <c r="E1606" s="98"/>
      <c r="F1606" s="98"/>
      <c r="G1606" s="98"/>
      <c r="H1606" s="98"/>
    </row>
    <row r="1607" spans="5:8" x14ac:dyDescent="0.2">
      <c r="E1607" s="98"/>
      <c r="F1607" s="98"/>
      <c r="G1607" s="98"/>
      <c r="H1607" s="98"/>
    </row>
    <row r="1608" spans="5:8" x14ac:dyDescent="0.2">
      <c r="E1608" s="98"/>
      <c r="F1608" s="98"/>
      <c r="G1608" s="98"/>
      <c r="H1608" s="98"/>
    </row>
    <row r="1609" spans="5:8" x14ac:dyDescent="0.2">
      <c r="E1609" s="98"/>
      <c r="F1609" s="98"/>
      <c r="G1609" s="98"/>
      <c r="H1609" s="98"/>
    </row>
    <row r="1610" spans="5:8" x14ac:dyDescent="0.2">
      <c r="E1610" s="98"/>
      <c r="F1610" s="98"/>
      <c r="G1610" s="98"/>
      <c r="H1610" s="98"/>
    </row>
    <row r="1611" spans="5:8" x14ac:dyDescent="0.2">
      <c r="E1611" s="98"/>
      <c r="F1611" s="98"/>
      <c r="G1611" s="98"/>
      <c r="H1611" s="98"/>
    </row>
    <row r="1612" spans="5:8" x14ac:dyDescent="0.2">
      <c r="E1612" s="98"/>
      <c r="F1612" s="98"/>
      <c r="G1612" s="98"/>
      <c r="H1612" s="98"/>
    </row>
    <row r="1613" spans="5:8" x14ac:dyDescent="0.2">
      <c r="E1613" s="98"/>
      <c r="F1613" s="98"/>
      <c r="G1613" s="98"/>
      <c r="H1613" s="98"/>
    </row>
    <row r="1614" spans="5:8" x14ac:dyDescent="0.2">
      <c r="E1614" s="98"/>
      <c r="F1614" s="98"/>
      <c r="G1614" s="98"/>
      <c r="H1614" s="98"/>
    </row>
    <row r="1615" spans="5:8" x14ac:dyDescent="0.2">
      <c r="E1615" s="98"/>
      <c r="F1615" s="98"/>
      <c r="G1615" s="98"/>
      <c r="H1615" s="98"/>
    </row>
    <row r="1616" spans="5:8" x14ac:dyDescent="0.2">
      <c r="E1616" s="98"/>
      <c r="F1616" s="98"/>
      <c r="G1616" s="98"/>
      <c r="H1616" s="98"/>
    </row>
    <row r="1617" spans="5:8" x14ac:dyDescent="0.2">
      <c r="E1617" s="98"/>
      <c r="F1617" s="98"/>
      <c r="G1617" s="98"/>
      <c r="H1617" s="98"/>
    </row>
    <row r="1618" spans="5:8" x14ac:dyDescent="0.2">
      <c r="E1618" s="98"/>
      <c r="F1618" s="98"/>
      <c r="G1618" s="98"/>
      <c r="H1618" s="98"/>
    </row>
    <row r="1619" spans="5:8" x14ac:dyDescent="0.2">
      <c r="E1619" s="98"/>
      <c r="F1619" s="98"/>
      <c r="G1619" s="98"/>
      <c r="H1619" s="98"/>
    </row>
    <row r="1620" spans="5:8" x14ac:dyDescent="0.2">
      <c r="E1620" s="98"/>
      <c r="F1620" s="98"/>
      <c r="G1620" s="98"/>
      <c r="H1620" s="98"/>
    </row>
    <row r="1621" spans="5:8" x14ac:dyDescent="0.2">
      <c r="E1621" s="98"/>
      <c r="F1621" s="98"/>
      <c r="G1621" s="98"/>
      <c r="H1621" s="98"/>
    </row>
    <row r="1622" spans="5:8" x14ac:dyDescent="0.2">
      <c r="E1622" s="98"/>
      <c r="F1622" s="98"/>
      <c r="G1622" s="98"/>
      <c r="H1622" s="98"/>
    </row>
    <row r="1623" spans="5:8" x14ac:dyDescent="0.2">
      <c r="E1623" s="98"/>
      <c r="F1623" s="98"/>
      <c r="G1623" s="98"/>
      <c r="H1623" s="98"/>
    </row>
    <row r="1624" spans="5:8" x14ac:dyDescent="0.2">
      <c r="E1624" s="98"/>
      <c r="F1624" s="98"/>
      <c r="G1624" s="98"/>
      <c r="H1624" s="98"/>
    </row>
    <row r="1625" spans="5:8" x14ac:dyDescent="0.2">
      <c r="E1625" s="98"/>
      <c r="F1625" s="98"/>
      <c r="G1625" s="98"/>
      <c r="H1625" s="98"/>
    </row>
    <row r="1626" spans="5:8" x14ac:dyDescent="0.2">
      <c r="E1626" s="98"/>
      <c r="F1626" s="98"/>
      <c r="G1626" s="98"/>
      <c r="H1626" s="98"/>
    </row>
    <row r="1627" spans="5:8" x14ac:dyDescent="0.2">
      <c r="E1627" s="98"/>
      <c r="F1627" s="98"/>
      <c r="G1627" s="98"/>
      <c r="H1627" s="98"/>
    </row>
    <row r="1628" spans="5:8" x14ac:dyDescent="0.2">
      <c r="E1628" s="98"/>
      <c r="F1628" s="98"/>
      <c r="G1628" s="98"/>
      <c r="H1628" s="98"/>
    </row>
    <row r="1629" spans="5:8" x14ac:dyDescent="0.2">
      <c r="E1629" s="98"/>
      <c r="F1629" s="98"/>
      <c r="G1629" s="98"/>
      <c r="H1629" s="98"/>
    </row>
    <row r="1630" spans="5:8" x14ac:dyDescent="0.2">
      <c r="E1630" s="98"/>
      <c r="F1630" s="98"/>
      <c r="G1630" s="98"/>
      <c r="H1630" s="98"/>
    </row>
    <row r="1631" spans="5:8" x14ac:dyDescent="0.2">
      <c r="E1631" s="98"/>
      <c r="F1631" s="98"/>
      <c r="G1631" s="98"/>
      <c r="H1631" s="98"/>
    </row>
    <row r="1632" spans="5:8" x14ac:dyDescent="0.2">
      <c r="E1632" s="98"/>
      <c r="F1632" s="98"/>
      <c r="G1632" s="98"/>
      <c r="H1632" s="98"/>
    </row>
    <row r="1633" spans="5:8" x14ac:dyDescent="0.2">
      <c r="E1633" s="98"/>
      <c r="F1633" s="98"/>
      <c r="G1633" s="98"/>
      <c r="H1633" s="98"/>
    </row>
    <row r="1634" spans="5:8" x14ac:dyDescent="0.2">
      <c r="E1634" s="98"/>
      <c r="F1634" s="98"/>
      <c r="G1634" s="98"/>
      <c r="H1634" s="98"/>
    </row>
    <row r="1635" spans="5:8" x14ac:dyDescent="0.2">
      <c r="E1635" s="98"/>
      <c r="F1635" s="98"/>
      <c r="G1635" s="98"/>
      <c r="H1635" s="98"/>
    </row>
    <row r="1636" spans="5:8" x14ac:dyDescent="0.2">
      <c r="E1636" s="98"/>
      <c r="F1636" s="98"/>
      <c r="G1636" s="98"/>
      <c r="H1636" s="98"/>
    </row>
    <row r="1637" spans="5:8" x14ac:dyDescent="0.2">
      <c r="E1637" s="98"/>
      <c r="F1637" s="98"/>
      <c r="G1637" s="98"/>
      <c r="H1637" s="98"/>
    </row>
    <row r="1638" spans="5:8" x14ac:dyDescent="0.2">
      <c r="E1638" s="98"/>
      <c r="F1638" s="98"/>
      <c r="G1638" s="98"/>
      <c r="H1638" s="98"/>
    </row>
    <row r="1639" spans="5:8" x14ac:dyDescent="0.2">
      <c r="E1639" s="98"/>
      <c r="F1639" s="98"/>
      <c r="G1639" s="98"/>
      <c r="H1639" s="98"/>
    </row>
    <row r="1640" spans="5:8" x14ac:dyDescent="0.2">
      <c r="E1640" s="98"/>
      <c r="F1640" s="98"/>
      <c r="G1640" s="98"/>
      <c r="H1640" s="98"/>
    </row>
    <row r="1641" spans="5:8" x14ac:dyDescent="0.2">
      <c r="E1641" s="98"/>
      <c r="F1641" s="98"/>
      <c r="G1641" s="98"/>
      <c r="H1641" s="98"/>
    </row>
    <row r="1642" spans="5:8" x14ac:dyDescent="0.2">
      <c r="E1642" s="98"/>
      <c r="F1642" s="98"/>
      <c r="G1642" s="98"/>
      <c r="H1642" s="98"/>
    </row>
    <row r="1643" spans="5:8" x14ac:dyDescent="0.2">
      <c r="E1643" s="98"/>
      <c r="F1643" s="98"/>
      <c r="G1643" s="98"/>
      <c r="H1643" s="98"/>
    </row>
    <row r="1644" spans="5:8" x14ac:dyDescent="0.2">
      <c r="E1644" s="98"/>
      <c r="F1644" s="98"/>
      <c r="G1644" s="98"/>
      <c r="H1644" s="98"/>
    </row>
    <row r="1645" spans="5:8" x14ac:dyDescent="0.2">
      <c r="E1645" s="98"/>
      <c r="F1645" s="98"/>
      <c r="G1645" s="98"/>
      <c r="H1645" s="98"/>
    </row>
    <row r="1646" spans="5:8" x14ac:dyDescent="0.2">
      <c r="E1646" s="98"/>
      <c r="F1646" s="98"/>
      <c r="G1646" s="98"/>
      <c r="H1646" s="98"/>
    </row>
    <row r="1647" spans="5:8" x14ac:dyDescent="0.2">
      <c r="E1647" s="98"/>
      <c r="F1647" s="98"/>
      <c r="G1647" s="98"/>
      <c r="H1647" s="98"/>
    </row>
    <row r="1648" spans="5:8" x14ac:dyDescent="0.2">
      <c r="E1648" s="98"/>
      <c r="F1648" s="98"/>
      <c r="G1648" s="98"/>
      <c r="H1648" s="98"/>
    </row>
    <row r="1649" spans="5:8" x14ac:dyDescent="0.2">
      <c r="E1649" s="98"/>
      <c r="F1649" s="98"/>
      <c r="G1649" s="98"/>
      <c r="H1649" s="98"/>
    </row>
    <row r="1650" spans="5:8" x14ac:dyDescent="0.2">
      <c r="E1650" s="98"/>
      <c r="F1650" s="98"/>
      <c r="G1650" s="98"/>
      <c r="H1650" s="98"/>
    </row>
    <row r="1651" spans="5:8" x14ac:dyDescent="0.2">
      <c r="E1651" s="98"/>
      <c r="F1651" s="98"/>
      <c r="G1651" s="98"/>
      <c r="H1651" s="98"/>
    </row>
    <row r="1652" spans="5:8" x14ac:dyDescent="0.2">
      <c r="E1652" s="98"/>
      <c r="F1652" s="98"/>
      <c r="G1652" s="98"/>
      <c r="H1652" s="98"/>
    </row>
    <row r="1653" spans="5:8" x14ac:dyDescent="0.2">
      <c r="E1653" s="98"/>
      <c r="F1653" s="98"/>
      <c r="G1653" s="98"/>
      <c r="H1653" s="98"/>
    </row>
    <row r="1654" spans="5:8" x14ac:dyDescent="0.2">
      <c r="E1654" s="98"/>
      <c r="F1654" s="98"/>
      <c r="G1654" s="98"/>
      <c r="H1654" s="98"/>
    </row>
    <row r="1655" spans="5:8" x14ac:dyDescent="0.2">
      <c r="E1655" s="98"/>
      <c r="F1655" s="98"/>
      <c r="G1655" s="98"/>
      <c r="H1655" s="98"/>
    </row>
    <row r="1656" spans="5:8" x14ac:dyDescent="0.2">
      <c r="E1656" s="98"/>
      <c r="F1656" s="98"/>
      <c r="G1656" s="98"/>
      <c r="H1656" s="98"/>
    </row>
    <row r="1657" spans="5:8" x14ac:dyDescent="0.2">
      <c r="E1657" s="98"/>
      <c r="F1657" s="98"/>
      <c r="G1657" s="98"/>
      <c r="H1657" s="98"/>
    </row>
    <row r="1658" spans="5:8" x14ac:dyDescent="0.2">
      <c r="E1658" s="98"/>
      <c r="F1658" s="98"/>
      <c r="G1658" s="98"/>
      <c r="H1658" s="98"/>
    </row>
    <row r="1659" spans="5:8" x14ac:dyDescent="0.2">
      <c r="E1659" s="98"/>
      <c r="F1659" s="98"/>
      <c r="G1659" s="98"/>
      <c r="H1659" s="98"/>
    </row>
    <row r="1660" spans="5:8" x14ac:dyDescent="0.2">
      <c r="E1660" s="98"/>
      <c r="F1660" s="98"/>
      <c r="G1660" s="98"/>
      <c r="H1660" s="98"/>
    </row>
    <row r="1661" spans="5:8" x14ac:dyDescent="0.2">
      <c r="E1661" s="98"/>
      <c r="F1661" s="98"/>
      <c r="G1661" s="98"/>
      <c r="H1661" s="98"/>
    </row>
    <row r="1662" spans="5:8" x14ac:dyDescent="0.2">
      <c r="E1662" s="98"/>
      <c r="F1662" s="98"/>
      <c r="G1662" s="98"/>
      <c r="H1662" s="98"/>
    </row>
    <row r="1663" spans="5:8" x14ac:dyDescent="0.2">
      <c r="E1663" s="98"/>
      <c r="F1663" s="98"/>
      <c r="G1663" s="98"/>
      <c r="H1663" s="98"/>
    </row>
    <row r="1664" spans="5:8" x14ac:dyDescent="0.2">
      <c r="E1664" s="98"/>
      <c r="F1664" s="98"/>
      <c r="G1664" s="98"/>
      <c r="H1664" s="98"/>
    </row>
    <row r="1665" spans="5:8" x14ac:dyDescent="0.2">
      <c r="E1665" s="98"/>
      <c r="F1665" s="98"/>
      <c r="G1665" s="98"/>
      <c r="H1665" s="98"/>
    </row>
    <row r="1666" spans="5:8" x14ac:dyDescent="0.2">
      <c r="E1666" s="98"/>
      <c r="F1666" s="98"/>
      <c r="G1666" s="98"/>
      <c r="H1666" s="98"/>
    </row>
    <row r="1667" spans="5:8" x14ac:dyDescent="0.2">
      <c r="E1667" s="98"/>
      <c r="F1667" s="98"/>
      <c r="G1667" s="98"/>
      <c r="H1667" s="98"/>
    </row>
    <row r="1668" spans="5:8" x14ac:dyDescent="0.2">
      <c r="E1668" s="98"/>
      <c r="F1668" s="98"/>
      <c r="G1668" s="98"/>
      <c r="H1668" s="98"/>
    </row>
    <row r="1669" spans="5:8" x14ac:dyDescent="0.2">
      <c r="E1669" s="98"/>
      <c r="F1669" s="98"/>
      <c r="G1669" s="98"/>
      <c r="H1669" s="98"/>
    </row>
    <row r="1670" spans="5:8" x14ac:dyDescent="0.2">
      <c r="E1670" s="98"/>
      <c r="F1670" s="98"/>
      <c r="G1670" s="98"/>
      <c r="H1670" s="98"/>
    </row>
    <row r="1671" spans="5:8" x14ac:dyDescent="0.2">
      <c r="E1671" s="98"/>
      <c r="F1671" s="98"/>
      <c r="G1671" s="98"/>
      <c r="H1671" s="98"/>
    </row>
    <row r="1672" spans="5:8" x14ac:dyDescent="0.2">
      <c r="E1672" s="98"/>
      <c r="F1672" s="98"/>
      <c r="G1672" s="98"/>
      <c r="H1672" s="98"/>
    </row>
    <row r="1673" spans="5:8" x14ac:dyDescent="0.2">
      <c r="E1673" s="98"/>
      <c r="F1673" s="98"/>
      <c r="G1673" s="98"/>
      <c r="H1673" s="98"/>
    </row>
    <row r="1674" spans="5:8" x14ac:dyDescent="0.2">
      <c r="E1674" s="98"/>
      <c r="F1674" s="98"/>
      <c r="G1674" s="98"/>
      <c r="H1674" s="98"/>
    </row>
    <row r="1675" spans="5:8" x14ac:dyDescent="0.2">
      <c r="E1675" s="98"/>
      <c r="F1675" s="98"/>
      <c r="G1675" s="98"/>
      <c r="H1675" s="98"/>
    </row>
    <row r="1676" spans="5:8" x14ac:dyDescent="0.2">
      <c r="E1676" s="98"/>
      <c r="F1676" s="98"/>
      <c r="G1676" s="98"/>
      <c r="H1676" s="98"/>
    </row>
    <row r="1677" spans="5:8" x14ac:dyDescent="0.2">
      <c r="E1677" s="98"/>
      <c r="F1677" s="98"/>
      <c r="G1677" s="98"/>
      <c r="H1677" s="98"/>
    </row>
    <row r="1678" spans="5:8" x14ac:dyDescent="0.2">
      <c r="E1678" s="98"/>
      <c r="F1678" s="98"/>
      <c r="G1678" s="98"/>
      <c r="H1678" s="98"/>
    </row>
    <row r="1679" spans="5:8" x14ac:dyDescent="0.2">
      <c r="E1679" s="98"/>
      <c r="F1679" s="98"/>
      <c r="G1679" s="98"/>
      <c r="H1679" s="98"/>
    </row>
    <row r="1680" spans="5:8" x14ac:dyDescent="0.2">
      <c r="E1680" s="98"/>
      <c r="F1680" s="98"/>
      <c r="G1680" s="98"/>
      <c r="H1680" s="98"/>
    </row>
    <row r="1681" spans="5:8" x14ac:dyDescent="0.2">
      <c r="E1681" s="98"/>
      <c r="F1681" s="98"/>
      <c r="G1681" s="98"/>
      <c r="H1681" s="98"/>
    </row>
    <row r="1682" spans="5:8" x14ac:dyDescent="0.2">
      <c r="E1682" s="98"/>
      <c r="F1682" s="98"/>
      <c r="G1682" s="98"/>
      <c r="H1682" s="98"/>
    </row>
    <row r="1683" spans="5:8" x14ac:dyDescent="0.2">
      <c r="E1683" s="98"/>
      <c r="F1683" s="98"/>
      <c r="G1683" s="98"/>
      <c r="H1683" s="98"/>
    </row>
    <row r="1684" spans="5:8" x14ac:dyDescent="0.2">
      <c r="E1684" s="98"/>
      <c r="F1684" s="98"/>
      <c r="G1684" s="98"/>
      <c r="H1684" s="98"/>
    </row>
    <row r="1685" spans="5:8" x14ac:dyDescent="0.2">
      <c r="E1685" s="98"/>
      <c r="F1685" s="98"/>
      <c r="G1685" s="98"/>
      <c r="H1685" s="98"/>
    </row>
    <row r="1686" spans="5:8" x14ac:dyDescent="0.2">
      <c r="E1686" s="98"/>
      <c r="F1686" s="98"/>
      <c r="G1686" s="98"/>
      <c r="H1686" s="98"/>
    </row>
    <row r="1687" spans="5:8" x14ac:dyDescent="0.2">
      <c r="E1687" s="98"/>
      <c r="F1687" s="98"/>
      <c r="G1687" s="98"/>
      <c r="H1687" s="98"/>
    </row>
    <row r="1688" spans="5:8" x14ac:dyDescent="0.2">
      <c r="E1688" s="98"/>
      <c r="F1688" s="98"/>
      <c r="G1688" s="98"/>
      <c r="H1688" s="98"/>
    </row>
    <row r="1689" spans="5:8" x14ac:dyDescent="0.2">
      <c r="E1689" s="98"/>
      <c r="F1689" s="98"/>
      <c r="G1689" s="98"/>
      <c r="H1689" s="98"/>
    </row>
    <row r="1690" spans="5:8" x14ac:dyDescent="0.2">
      <c r="E1690" s="98"/>
      <c r="F1690" s="98"/>
      <c r="G1690" s="98"/>
      <c r="H1690" s="98"/>
    </row>
    <row r="1691" spans="5:8" x14ac:dyDescent="0.2">
      <c r="E1691" s="98"/>
      <c r="F1691" s="98"/>
      <c r="G1691" s="98"/>
      <c r="H1691" s="98"/>
    </row>
    <row r="1692" spans="5:8" x14ac:dyDescent="0.2">
      <c r="E1692" s="98"/>
      <c r="F1692" s="98"/>
      <c r="G1692" s="98"/>
      <c r="H1692" s="98"/>
    </row>
    <row r="1693" spans="5:8" x14ac:dyDescent="0.2">
      <c r="E1693" s="98"/>
      <c r="F1693" s="98"/>
      <c r="G1693" s="98"/>
      <c r="H1693" s="98"/>
    </row>
    <row r="1694" spans="5:8" x14ac:dyDescent="0.2">
      <c r="E1694" s="98"/>
      <c r="F1694" s="98"/>
      <c r="G1694" s="98"/>
      <c r="H1694" s="98"/>
    </row>
    <row r="1695" spans="5:8" x14ac:dyDescent="0.2">
      <c r="E1695" s="98"/>
      <c r="F1695" s="98"/>
      <c r="G1695" s="98"/>
      <c r="H1695" s="98"/>
    </row>
    <row r="1696" spans="5:8" x14ac:dyDescent="0.2">
      <c r="E1696" s="98"/>
      <c r="F1696" s="98"/>
      <c r="G1696" s="98"/>
      <c r="H1696" s="98"/>
    </row>
    <row r="1697" spans="5:8" x14ac:dyDescent="0.2">
      <c r="E1697" s="98"/>
      <c r="F1697" s="98"/>
      <c r="G1697" s="98"/>
      <c r="H1697" s="98"/>
    </row>
    <row r="1698" spans="5:8" x14ac:dyDescent="0.2">
      <c r="E1698" s="98"/>
      <c r="F1698" s="98"/>
      <c r="G1698" s="98"/>
      <c r="H1698" s="98"/>
    </row>
    <row r="1699" spans="5:8" x14ac:dyDescent="0.2">
      <c r="E1699" s="98"/>
      <c r="F1699" s="98"/>
      <c r="G1699" s="98"/>
      <c r="H1699" s="98"/>
    </row>
    <row r="1700" spans="5:8" x14ac:dyDescent="0.2">
      <c r="E1700" s="98"/>
      <c r="F1700" s="98"/>
      <c r="G1700" s="98"/>
      <c r="H1700" s="98"/>
    </row>
    <row r="1701" spans="5:8" x14ac:dyDescent="0.2">
      <c r="E1701" s="98"/>
      <c r="F1701" s="98"/>
      <c r="G1701" s="98"/>
      <c r="H1701" s="98"/>
    </row>
    <row r="1702" spans="5:8" x14ac:dyDescent="0.2">
      <c r="E1702" s="98"/>
      <c r="F1702" s="98"/>
      <c r="G1702" s="98"/>
      <c r="H1702" s="98"/>
    </row>
    <row r="1703" spans="5:8" x14ac:dyDescent="0.2">
      <c r="E1703" s="98"/>
      <c r="F1703" s="98"/>
      <c r="G1703" s="98"/>
      <c r="H1703" s="98"/>
    </row>
    <row r="1704" spans="5:8" x14ac:dyDescent="0.2">
      <c r="E1704" s="98"/>
      <c r="F1704" s="98"/>
      <c r="G1704" s="98"/>
      <c r="H1704" s="98"/>
    </row>
    <row r="1705" spans="5:8" x14ac:dyDescent="0.2">
      <c r="E1705" s="98"/>
      <c r="F1705" s="98"/>
      <c r="G1705" s="98"/>
      <c r="H1705" s="98"/>
    </row>
    <row r="1706" spans="5:8" x14ac:dyDescent="0.2">
      <c r="E1706" s="98"/>
      <c r="F1706" s="98"/>
      <c r="G1706" s="98"/>
      <c r="H1706" s="98"/>
    </row>
    <row r="1707" spans="5:8" x14ac:dyDescent="0.2">
      <c r="E1707" s="98"/>
      <c r="F1707" s="98"/>
      <c r="G1707" s="98"/>
      <c r="H1707" s="98"/>
    </row>
    <row r="1708" spans="5:8" x14ac:dyDescent="0.2">
      <c r="E1708" s="98"/>
      <c r="F1708" s="98"/>
      <c r="G1708" s="98"/>
      <c r="H1708" s="98"/>
    </row>
    <row r="1709" spans="5:8" x14ac:dyDescent="0.2">
      <c r="E1709" s="98"/>
      <c r="F1709" s="98"/>
      <c r="G1709" s="98"/>
      <c r="H1709" s="98"/>
    </row>
    <row r="1710" spans="5:8" x14ac:dyDescent="0.2">
      <c r="E1710" s="98"/>
      <c r="F1710" s="98"/>
      <c r="G1710" s="98"/>
      <c r="H1710" s="98"/>
    </row>
    <row r="1711" spans="5:8" x14ac:dyDescent="0.2">
      <c r="E1711" s="98"/>
      <c r="F1711" s="98"/>
      <c r="G1711" s="98"/>
      <c r="H1711" s="98"/>
    </row>
    <row r="1712" spans="5:8" x14ac:dyDescent="0.2">
      <c r="E1712" s="98"/>
      <c r="F1712" s="98"/>
      <c r="G1712" s="98"/>
      <c r="H1712" s="98"/>
    </row>
    <row r="1713" spans="5:8" x14ac:dyDescent="0.2">
      <c r="E1713" s="98"/>
      <c r="F1713" s="98"/>
      <c r="G1713" s="98"/>
      <c r="H1713" s="98"/>
    </row>
    <row r="1714" spans="5:8" x14ac:dyDescent="0.2">
      <c r="E1714" s="98"/>
      <c r="F1714" s="98"/>
      <c r="G1714" s="98"/>
      <c r="H1714" s="98"/>
    </row>
    <row r="1715" spans="5:8" x14ac:dyDescent="0.2">
      <c r="E1715" s="98"/>
      <c r="F1715" s="98"/>
      <c r="G1715" s="98"/>
      <c r="H1715" s="98"/>
    </row>
    <row r="1716" spans="5:8" x14ac:dyDescent="0.2">
      <c r="E1716" s="98"/>
      <c r="F1716" s="98"/>
      <c r="G1716" s="98"/>
      <c r="H1716" s="98"/>
    </row>
    <row r="1717" spans="5:8" x14ac:dyDescent="0.2">
      <c r="E1717" s="98"/>
      <c r="F1717" s="98"/>
      <c r="G1717" s="98"/>
      <c r="H1717" s="98"/>
    </row>
    <row r="1718" spans="5:8" x14ac:dyDescent="0.2">
      <c r="E1718" s="98"/>
      <c r="F1718" s="98"/>
      <c r="G1718" s="98"/>
      <c r="H1718" s="98"/>
    </row>
    <row r="1719" spans="5:8" x14ac:dyDescent="0.2">
      <c r="E1719" s="98"/>
      <c r="F1719" s="98"/>
      <c r="G1719" s="98"/>
      <c r="H1719" s="98"/>
    </row>
    <row r="1720" spans="5:8" x14ac:dyDescent="0.2">
      <c r="E1720" s="98"/>
      <c r="F1720" s="98"/>
      <c r="G1720" s="98"/>
      <c r="H1720" s="98"/>
    </row>
    <row r="1721" spans="5:8" x14ac:dyDescent="0.2">
      <c r="E1721" s="98"/>
      <c r="F1721" s="98"/>
      <c r="G1721" s="98"/>
      <c r="H1721" s="98"/>
    </row>
    <row r="1722" spans="5:8" x14ac:dyDescent="0.2">
      <c r="E1722" s="98"/>
      <c r="F1722" s="98"/>
      <c r="G1722" s="98"/>
      <c r="H1722" s="98"/>
    </row>
    <row r="1723" spans="5:8" x14ac:dyDescent="0.2">
      <c r="E1723" s="98"/>
      <c r="F1723" s="98"/>
      <c r="G1723" s="98"/>
      <c r="H1723" s="98"/>
    </row>
    <row r="1724" spans="5:8" x14ac:dyDescent="0.2">
      <c r="E1724" s="98"/>
      <c r="F1724" s="98"/>
      <c r="G1724" s="98"/>
      <c r="H1724" s="98"/>
    </row>
    <row r="1725" spans="5:8" x14ac:dyDescent="0.2">
      <c r="E1725" s="98"/>
      <c r="F1725" s="98"/>
      <c r="G1725" s="98"/>
      <c r="H1725" s="98"/>
    </row>
    <row r="1726" spans="5:8" x14ac:dyDescent="0.2">
      <c r="E1726" s="98"/>
      <c r="F1726" s="98"/>
      <c r="G1726" s="98"/>
      <c r="H1726" s="98"/>
    </row>
    <row r="1727" spans="5:8" x14ac:dyDescent="0.2">
      <c r="E1727" s="98"/>
      <c r="F1727" s="98"/>
      <c r="G1727" s="98"/>
      <c r="H1727" s="98"/>
    </row>
    <row r="1728" spans="5:8" x14ac:dyDescent="0.2">
      <c r="E1728" s="98"/>
      <c r="F1728" s="98"/>
      <c r="G1728" s="98"/>
      <c r="H1728" s="98"/>
    </row>
    <row r="1729" spans="5:8" x14ac:dyDescent="0.2">
      <c r="E1729" s="98"/>
      <c r="F1729" s="98"/>
      <c r="G1729" s="98"/>
      <c r="H1729" s="98"/>
    </row>
    <row r="1730" spans="5:8" x14ac:dyDescent="0.2">
      <c r="E1730" s="98"/>
      <c r="F1730" s="98"/>
      <c r="G1730" s="98"/>
      <c r="H1730" s="98"/>
    </row>
    <row r="1731" spans="5:8" x14ac:dyDescent="0.2">
      <c r="E1731" s="98"/>
      <c r="F1731" s="98"/>
      <c r="G1731" s="98"/>
      <c r="H1731" s="98"/>
    </row>
    <row r="1732" spans="5:8" x14ac:dyDescent="0.2">
      <c r="E1732" s="98"/>
      <c r="F1732" s="98"/>
      <c r="G1732" s="98"/>
      <c r="H1732" s="98"/>
    </row>
    <row r="1733" spans="5:8" x14ac:dyDescent="0.2">
      <c r="E1733" s="98"/>
      <c r="F1733" s="98"/>
      <c r="G1733" s="98"/>
      <c r="H1733" s="98"/>
    </row>
    <row r="1734" spans="5:8" x14ac:dyDescent="0.2">
      <c r="E1734" s="98"/>
      <c r="F1734" s="98"/>
      <c r="G1734" s="98"/>
      <c r="H1734" s="98"/>
    </row>
    <row r="1735" spans="5:8" x14ac:dyDescent="0.2">
      <c r="E1735" s="98"/>
      <c r="F1735" s="98"/>
      <c r="G1735" s="98"/>
      <c r="H1735" s="98"/>
    </row>
    <row r="1736" spans="5:8" x14ac:dyDescent="0.2">
      <c r="E1736" s="98"/>
      <c r="F1736" s="98"/>
      <c r="G1736" s="98"/>
      <c r="H1736" s="98"/>
    </row>
    <row r="1737" spans="5:8" x14ac:dyDescent="0.2">
      <c r="E1737" s="98"/>
      <c r="F1737" s="98"/>
      <c r="G1737" s="98"/>
      <c r="H1737" s="98"/>
    </row>
    <row r="1738" spans="5:8" x14ac:dyDescent="0.2">
      <c r="E1738" s="98"/>
      <c r="F1738" s="98"/>
      <c r="G1738" s="98"/>
      <c r="H1738" s="98"/>
    </row>
    <row r="1739" spans="5:8" x14ac:dyDescent="0.2">
      <c r="E1739" s="98"/>
      <c r="F1739" s="98"/>
      <c r="G1739" s="98"/>
      <c r="H1739" s="98"/>
    </row>
    <row r="1740" spans="5:8" x14ac:dyDescent="0.2">
      <c r="E1740" s="98"/>
      <c r="F1740" s="98"/>
      <c r="G1740" s="98"/>
      <c r="H1740" s="98"/>
    </row>
    <row r="1741" spans="5:8" x14ac:dyDescent="0.2">
      <c r="E1741" s="98"/>
      <c r="F1741" s="98"/>
      <c r="G1741" s="98"/>
      <c r="H1741" s="98"/>
    </row>
    <row r="1742" spans="5:8" x14ac:dyDescent="0.2">
      <c r="E1742" s="98"/>
      <c r="F1742" s="98"/>
      <c r="G1742" s="98"/>
      <c r="H1742" s="98"/>
    </row>
    <row r="1743" spans="5:8" x14ac:dyDescent="0.2">
      <c r="E1743" s="98"/>
      <c r="F1743" s="98"/>
      <c r="G1743" s="98"/>
      <c r="H1743" s="98"/>
    </row>
    <row r="1744" spans="5:8" x14ac:dyDescent="0.2">
      <c r="E1744" s="98"/>
      <c r="F1744" s="98"/>
      <c r="G1744" s="98"/>
      <c r="H1744" s="98"/>
    </row>
    <row r="1745" spans="5:8" x14ac:dyDescent="0.2">
      <c r="E1745" s="98"/>
      <c r="F1745" s="98"/>
      <c r="G1745" s="98"/>
      <c r="H1745" s="98"/>
    </row>
    <row r="1746" spans="5:8" x14ac:dyDescent="0.2">
      <c r="E1746" s="98"/>
      <c r="F1746" s="98"/>
      <c r="G1746" s="98"/>
      <c r="H1746" s="98"/>
    </row>
    <row r="1747" spans="5:8" x14ac:dyDescent="0.2">
      <c r="E1747" s="98"/>
      <c r="F1747" s="98"/>
      <c r="G1747" s="98"/>
      <c r="H1747" s="98"/>
    </row>
    <row r="1748" spans="5:8" x14ac:dyDescent="0.2">
      <c r="E1748" s="98"/>
      <c r="F1748" s="98"/>
      <c r="G1748" s="98"/>
      <c r="H1748" s="98"/>
    </row>
    <row r="1749" spans="5:8" x14ac:dyDescent="0.2">
      <c r="E1749" s="98"/>
      <c r="F1749" s="98"/>
      <c r="G1749" s="98"/>
      <c r="H1749" s="98"/>
    </row>
    <row r="1750" spans="5:8" x14ac:dyDescent="0.2">
      <c r="E1750" s="98"/>
      <c r="F1750" s="98"/>
      <c r="G1750" s="98"/>
      <c r="H1750" s="98"/>
    </row>
    <row r="1751" spans="5:8" x14ac:dyDescent="0.2">
      <c r="E1751" s="98"/>
      <c r="F1751" s="98"/>
      <c r="G1751" s="98"/>
      <c r="H1751" s="98"/>
    </row>
    <row r="1752" spans="5:8" x14ac:dyDescent="0.2">
      <c r="E1752" s="98"/>
      <c r="F1752" s="98"/>
      <c r="G1752" s="98"/>
      <c r="H1752" s="98"/>
    </row>
    <row r="1753" spans="5:8" x14ac:dyDescent="0.2">
      <c r="E1753" s="98"/>
      <c r="F1753" s="98"/>
      <c r="G1753" s="98"/>
      <c r="H1753" s="98"/>
    </row>
    <row r="1754" spans="5:8" x14ac:dyDescent="0.2">
      <c r="E1754" s="98"/>
      <c r="F1754" s="98"/>
      <c r="G1754" s="98"/>
      <c r="H1754" s="98"/>
    </row>
    <row r="1755" spans="5:8" x14ac:dyDescent="0.2">
      <c r="E1755" s="98"/>
      <c r="F1755" s="98"/>
      <c r="G1755" s="98"/>
      <c r="H1755" s="98"/>
    </row>
    <row r="1756" spans="5:8" x14ac:dyDescent="0.2">
      <c r="E1756" s="98"/>
      <c r="F1756" s="98"/>
      <c r="G1756" s="98"/>
      <c r="H1756" s="98"/>
    </row>
    <row r="1757" spans="5:8" x14ac:dyDescent="0.2">
      <c r="E1757" s="98"/>
      <c r="F1757" s="98"/>
      <c r="G1757" s="98"/>
      <c r="H1757" s="98"/>
    </row>
    <row r="1758" spans="5:8" x14ac:dyDescent="0.2">
      <c r="E1758" s="98"/>
      <c r="F1758" s="98"/>
      <c r="G1758" s="98"/>
      <c r="H1758" s="98"/>
    </row>
    <row r="1759" spans="5:8" x14ac:dyDescent="0.2">
      <c r="E1759" s="98"/>
      <c r="F1759" s="98"/>
      <c r="G1759" s="98"/>
      <c r="H1759" s="98"/>
    </row>
    <row r="1760" spans="5:8" x14ac:dyDescent="0.2">
      <c r="E1760" s="98"/>
      <c r="F1760" s="98"/>
      <c r="G1760" s="98"/>
      <c r="H1760" s="98"/>
    </row>
    <row r="1761" spans="5:8" x14ac:dyDescent="0.2">
      <c r="E1761" s="98"/>
      <c r="F1761" s="98"/>
      <c r="G1761" s="98"/>
      <c r="H1761" s="98"/>
    </row>
    <row r="1762" spans="5:8" x14ac:dyDescent="0.2">
      <c r="E1762" s="98"/>
      <c r="F1762" s="98"/>
      <c r="G1762" s="98"/>
      <c r="H1762" s="98"/>
    </row>
    <row r="1763" spans="5:8" x14ac:dyDescent="0.2">
      <c r="E1763" s="98"/>
      <c r="F1763" s="98"/>
      <c r="G1763" s="98"/>
      <c r="H1763" s="98"/>
    </row>
    <row r="1764" spans="5:8" x14ac:dyDescent="0.2">
      <c r="E1764" s="98"/>
      <c r="F1764" s="98"/>
      <c r="G1764" s="98"/>
      <c r="H1764" s="98"/>
    </row>
    <row r="1765" spans="5:8" x14ac:dyDescent="0.2">
      <c r="E1765" s="98"/>
      <c r="F1765" s="98"/>
      <c r="G1765" s="98"/>
      <c r="H1765" s="98"/>
    </row>
    <row r="1766" spans="5:8" x14ac:dyDescent="0.2">
      <c r="E1766" s="98"/>
      <c r="F1766" s="98"/>
      <c r="G1766" s="98"/>
      <c r="H1766" s="98"/>
    </row>
    <row r="1767" spans="5:8" x14ac:dyDescent="0.2">
      <c r="E1767" s="98"/>
      <c r="F1767" s="98"/>
      <c r="G1767" s="98"/>
      <c r="H1767" s="98"/>
    </row>
    <row r="1768" spans="5:8" x14ac:dyDescent="0.2">
      <c r="E1768" s="98"/>
      <c r="F1768" s="98"/>
      <c r="G1768" s="98"/>
      <c r="H1768" s="98"/>
    </row>
    <row r="1769" spans="5:8" x14ac:dyDescent="0.2">
      <c r="E1769" s="98"/>
      <c r="F1769" s="98"/>
      <c r="G1769" s="98"/>
      <c r="H1769" s="98"/>
    </row>
    <row r="1770" spans="5:8" x14ac:dyDescent="0.2">
      <c r="E1770" s="98"/>
      <c r="F1770" s="98"/>
      <c r="G1770" s="98"/>
      <c r="H1770" s="98"/>
    </row>
    <row r="1771" spans="5:8" x14ac:dyDescent="0.2">
      <c r="E1771" s="98"/>
      <c r="F1771" s="98"/>
      <c r="G1771" s="98"/>
      <c r="H1771" s="98"/>
    </row>
    <row r="1772" spans="5:8" x14ac:dyDescent="0.2">
      <c r="E1772" s="98"/>
      <c r="F1772" s="98"/>
      <c r="G1772" s="98"/>
      <c r="H1772" s="98"/>
    </row>
    <row r="1773" spans="5:8" x14ac:dyDescent="0.2">
      <c r="E1773" s="98"/>
      <c r="F1773" s="98"/>
      <c r="G1773" s="98"/>
      <c r="H1773" s="98"/>
    </row>
    <row r="1774" spans="5:8" x14ac:dyDescent="0.2">
      <c r="E1774" s="98"/>
      <c r="F1774" s="98"/>
      <c r="G1774" s="98"/>
      <c r="H1774" s="98"/>
    </row>
    <row r="1775" spans="5:8" x14ac:dyDescent="0.2">
      <c r="E1775" s="98"/>
      <c r="F1775" s="98"/>
      <c r="G1775" s="98"/>
      <c r="H1775" s="98"/>
    </row>
    <row r="1776" spans="5:8" x14ac:dyDescent="0.2">
      <c r="E1776" s="98"/>
      <c r="F1776" s="98"/>
      <c r="G1776" s="98"/>
      <c r="H1776" s="98"/>
    </row>
    <row r="1777" spans="5:8" x14ac:dyDescent="0.2">
      <c r="E1777" s="98"/>
      <c r="F1777" s="98"/>
      <c r="G1777" s="98"/>
      <c r="H1777" s="98"/>
    </row>
    <row r="1778" spans="5:8" x14ac:dyDescent="0.2">
      <c r="E1778" s="98"/>
      <c r="F1778" s="98"/>
      <c r="G1778" s="98"/>
      <c r="H1778" s="98"/>
    </row>
    <row r="1779" spans="5:8" x14ac:dyDescent="0.2">
      <c r="E1779" s="98"/>
      <c r="F1779" s="98"/>
      <c r="G1779" s="98"/>
      <c r="H1779" s="98"/>
    </row>
    <row r="1780" spans="5:8" x14ac:dyDescent="0.2">
      <c r="E1780" s="98"/>
      <c r="F1780" s="98"/>
      <c r="G1780" s="98"/>
      <c r="H1780" s="98"/>
    </row>
    <row r="1781" spans="5:8" x14ac:dyDescent="0.2">
      <c r="E1781" s="98"/>
      <c r="F1781" s="98"/>
      <c r="G1781" s="98"/>
      <c r="H1781" s="98"/>
    </row>
    <row r="1782" spans="5:8" x14ac:dyDescent="0.2">
      <c r="E1782" s="98"/>
      <c r="F1782" s="98"/>
      <c r="G1782" s="98"/>
      <c r="H1782" s="98"/>
    </row>
    <row r="1783" spans="5:8" x14ac:dyDescent="0.2">
      <c r="E1783" s="98"/>
      <c r="F1783" s="98"/>
      <c r="G1783" s="98"/>
      <c r="H1783" s="98"/>
    </row>
    <row r="1784" spans="5:8" x14ac:dyDescent="0.2">
      <c r="E1784" s="98"/>
      <c r="F1784" s="98"/>
      <c r="G1784" s="98"/>
      <c r="H1784" s="98"/>
    </row>
    <row r="1785" spans="5:8" x14ac:dyDescent="0.2">
      <c r="E1785" s="98"/>
      <c r="F1785" s="98"/>
      <c r="G1785" s="98"/>
      <c r="H1785" s="98"/>
    </row>
    <row r="1786" spans="5:8" x14ac:dyDescent="0.2">
      <c r="E1786" s="98"/>
      <c r="F1786" s="98"/>
      <c r="G1786" s="98"/>
      <c r="H1786" s="98"/>
    </row>
    <row r="1787" spans="5:8" x14ac:dyDescent="0.2">
      <c r="E1787" s="98"/>
      <c r="F1787" s="98"/>
      <c r="G1787" s="98"/>
      <c r="H1787" s="98"/>
    </row>
    <row r="1788" spans="5:8" x14ac:dyDescent="0.2">
      <c r="E1788" s="98"/>
      <c r="F1788" s="98"/>
      <c r="G1788" s="98"/>
      <c r="H1788" s="98"/>
    </row>
    <row r="1789" spans="5:8" x14ac:dyDescent="0.2">
      <c r="E1789" s="98"/>
      <c r="F1789" s="98"/>
      <c r="G1789" s="98"/>
      <c r="H1789" s="98"/>
    </row>
    <row r="1790" spans="5:8" x14ac:dyDescent="0.2">
      <c r="E1790" s="98"/>
      <c r="F1790" s="98"/>
      <c r="G1790" s="98"/>
      <c r="H1790" s="98"/>
    </row>
    <row r="1791" spans="5:8" x14ac:dyDescent="0.2">
      <c r="E1791" s="98"/>
      <c r="F1791" s="98"/>
      <c r="G1791" s="98"/>
      <c r="H1791" s="98"/>
    </row>
    <row r="1792" spans="5:8" x14ac:dyDescent="0.2">
      <c r="E1792" s="98"/>
      <c r="F1792" s="98"/>
      <c r="G1792" s="98"/>
      <c r="H1792" s="98"/>
    </row>
    <row r="1793" spans="5:8" x14ac:dyDescent="0.2">
      <c r="E1793" s="98"/>
      <c r="F1793" s="98"/>
      <c r="G1793" s="98"/>
      <c r="H1793" s="98"/>
    </row>
    <row r="1794" spans="5:8" x14ac:dyDescent="0.2">
      <c r="E1794" s="98"/>
      <c r="F1794" s="98"/>
      <c r="G1794" s="98"/>
      <c r="H1794" s="98"/>
    </row>
    <row r="1795" spans="5:8" x14ac:dyDescent="0.2">
      <c r="E1795" s="98"/>
      <c r="F1795" s="98"/>
      <c r="G1795" s="98"/>
      <c r="H1795" s="98"/>
    </row>
    <row r="1796" spans="5:8" x14ac:dyDescent="0.2">
      <c r="E1796" s="98"/>
      <c r="F1796" s="98"/>
      <c r="G1796" s="98"/>
      <c r="H1796" s="98"/>
    </row>
    <row r="1797" spans="5:8" x14ac:dyDescent="0.2">
      <c r="E1797" s="98"/>
      <c r="F1797" s="98"/>
      <c r="G1797" s="98"/>
      <c r="H1797" s="98"/>
    </row>
    <row r="1798" spans="5:8" x14ac:dyDescent="0.2">
      <c r="E1798" s="98"/>
      <c r="F1798" s="98"/>
      <c r="G1798" s="98"/>
      <c r="H1798" s="98"/>
    </row>
    <row r="1799" spans="5:8" x14ac:dyDescent="0.2">
      <c r="E1799" s="98"/>
      <c r="F1799" s="98"/>
      <c r="G1799" s="98"/>
      <c r="H1799" s="98"/>
    </row>
    <row r="1800" spans="5:8" x14ac:dyDescent="0.2">
      <c r="E1800" s="98"/>
      <c r="F1800" s="98"/>
      <c r="G1800" s="98"/>
      <c r="H1800" s="98"/>
    </row>
    <row r="1801" spans="5:8" x14ac:dyDescent="0.2">
      <c r="E1801" s="98"/>
      <c r="F1801" s="98"/>
      <c r="G1801" s="98"/>
      <c r="H1801" s="98"/>
    </row>
    <row r="1802" spans="5:8" x14ac:dyDescent="0.2">
      <c r="E1802" s="98"/>
      <c r="F1802" s="98"/>
      <c r="G1802" s="98"/>
      <c r="H1802" s="98"/>
    </row>
    <row r="1803" spans="5:8" x14ac:dyDescent="0.2">
      <c r="E1803" s="98"/>
      <c r="F1803" s="98"/>
      <c r="G1803" s="98"/>
      <c r="H1803" s="98"/>
    </row>
    <row r="1804" spans="5:8" x14ac:dyDescent="0.2">
      <c r="E1804" s="98"/>
      <c r="F1804" s="98"/>
      <c r="G1804" s="98"/>
      <c r="H1804" s="98"/>
    </row>
    <row r="1805" spans="5:8" x14ac:dyDescent="0.2">
      <c r="E1805" s="98"/>
      <c r="F1805" s="98"/>
      <c r="G1805" s="98"/>
      <c r="H1805" s="98"/>
    </row>
    <row r="1806" spans="5:8" x14ac:dyDescent="0.2">
      <c r="E1806" s="98"/>
      <c r="F1806" s="98"/>
      <c r="G1806" s="98"/>
      <c r="H1806" s="98"/>
    </row>
    <row r="1807" spans="5:8" x14ac:dyDescent="0.2">
      <c r="E1807" s="98"/>
      <c r="F1807" s="98"/>
      <c r="G1807" s="98"/>
      <c r="H1807" s="98"/>
    </row>
    <row r="1808" spans="5:8" x14ac:dyDescent="0.2">
      <c r="E1808" s="98"/>
      <c r="F1808" s="98"/>
      <c r="G1808" s="98"/>
      <c r="H1808" s="98"/>
    </row>
    <row r="1809" spans="5:8" x14ac:dyDescent="0.2">
      <c r="E1809" s="98"/>
      <c r="F1809" s="98"/>
      <c r="G1809" s="98"/>
      <c r="H1809" s="98"/>
    </row>
    <row r="1810" spans="5:8" x14ac:dyDescent="0.2">
      <c r="E1810" s="98"/>
      <c r="F1810" s="98"/>
      <c r="G1810" s="98"/>
      <c r="H1810" s="98"/>
    </row>
    <row r="1811" spans="5:8" x14ac:dyDescent="0.2">
      <c r="E1811" s="98"/>
      <c r="F1811" s="98"/>
      <c r="G1811" s="98"/>
      <c r="H1811" s="98"/>
    </row>
    <row r="1812" spans="5:8" x14ac:dyDescent="0.2">
      <c r="E1812" s="98"/>
      <c r="F1812" s="98"/>
      <c r="G1812" s="98"/>
      <c r="H1812" s="98"/>
    </row>
    <row r="1813" spans="5:8" x14ac:dyDescent="0.2">
      <c r="E1813" s="98"/>
      <c r="F1813" s="98"/>
      <c r="G1813" s="98"/>
      <c r="H1813" s="98"/>
    </row>
    <row r="1814" spans="5:8" x14ac:dyDescent="0.2">
      <c r="E1814" s="98"/>
      <c r="F1814" s="98"/>
      <c r="G1814" s="98"/>
      <c r="H1814" s="98"/>
    </row>
    <row r="1815" spans="5:8" x14ac:dyDescent="0.2">
      <c r="E1815" s="98"/>
      <c r="F1815" s="98"/>
      <c r="G1815" s="98"/>
      <c r="H1815" s="98"/>
    </row>
    <row r="1816" spans="5:8" x14ac:dyDescent="0.2">
      <c r="E1816" s="98"/>
      <c r="F1816" s="98"/>
      <c r="G1816" s="98"/>
      <c r="H1816" s="98"/>
    </row>
    <row r="1817" spans="5:8" x14ac:dyDescent="0.2">
      <c r="E1817" s="98"/>
      <c r="F1817" s="98"/>
      <c r="G1817" s="98"/>
      <c r="H1817" s="98"/>
    </row>
    <row r="1818" spans="5:8" x14ac:dyDescent="0.2">
      <c r="E1818" s="98"/>
      <c r="F1818" s="98"/>
      <c r="G1818" s="98"/>
      <c r="H1818" s="98"/>
    </row>
    <row r="1819" spans="5:8" x14ac:dyDescent="0.2">
      <c r="E1819" s="98"/>
      <c r="F1819" s="98"/>
      <c r="G1819" s="98"/>
      <c r="H1819" s="98"/>
    </row>
    <row r="1820" spans="5:8" x14ac:dyDescent="0.2">
      <c r="E1820" s="98"/>
      <c r="F1820" s="98"/>
      <c r="G1820" s="98"/>
      <c r="H1820" s="98"/>
    </row>
    <row r="1821" spans="5:8" x14ac:dyDescent="0.2">
      <c r="E1821" s="98"/>
      <c r="F1821" s="98"/>
      <c r="G1821" s="98"/>
      <c r="H1821" s="98"/>
    </row>
    <row r="1822" spans="5:8" x14ac:dyDescent="0.2">
      <c r="E1822" s="98"/>
      <c r="F1822" s="98"/>
      <c r="G1822" s="98"/>
      <c r="H1822" s="98"/>
    </row>
    <row r="1823" spans="5:8" x14ac:dyDescent="0.2">
      <c r="E1823" s="98"/>
      <c r="F1823" s="98"/>
      <c r="G1823" s="98"/>
      <c r="H1823" s="98"/>
    </row>
    <row r="1824" spans="5:8" x14ac:dyDescent="0.2">
      <c r="E1824" s="98"/>
      <c r="F1824" s="98"/>
      <c r="G1824" s="98"/>
      <c r="H1824" s="98"/>
    </row>
    <row r="1825" spans="5:8" x14ac:dyDescent="0.2">
      <c r="E1825" s="98"/>
      <c r="F1825" s="98"/>
      <c r="G1825" s="98"/>
      <c r="H1825" s="98"/>
    </row>
    <row r="1826" spans="5:8" x14ac:dyDescent="0.2">
      <c r="E1826" s="98"/>
      <c r="F1826" s="98"/>
      <c r="G1826" s="98"/>
      <c r="H1826" s="98"/>
    </row>
    <row r="1827" spans="5:8" x14ac:dyDescent="0.2">
      <c r="E1827" s="98"/>
      <c r="F1827" s="98"/>
      <c r="G1827" s="98"/>
      <c r="H1827" s="98"/>
    </row>
    <row r="1828" spans="5:8" x14ac:dyDescent="0.2">
      <c r="E1828" s="98"/>
      <c r="F1828" s="98"/>
      <c r="G1828" s="98"/>
      <c r="H1828" s="98"/>
    </row>
    <row r="1829" spans="5:8" x14ac:dyDescent="0.2">
      <c r="E1829" s="98"/>
      <c r="F1829" s="98"/>
      <c r="G1829" s="98"/>
      <c r="H1829" s="98"/>
    </row>
    <row r="1830" spans="5:8" x14ac:dyDescent="0.2">
      <c r="E1830" s="98"/>
      <c r="F1830" s="98"/>
      <c r="G1830" s="98"/>
      <c r="H1830" s="98"/>
    </row>
    <row r="1831" spans="5:8" x14ac:dyDescent="0.2">
      <c r="E1831" s="98"/>
      <c r="F1831" s="98"/>
      <c r="G1831" s="98"/>
      <c r="H1831" s="98"/>
    </row>
    <row r="1832" spans="5:8" x14ac:dyDescent="0.2">
      <c r="E1832" s="98"/>
      <c r="F1832" s="98"/>
      <c r="G1832" s="98"/>
      <c r="H1832" s="98"/>
    </row>
    <row r="1833" spans="5:8" x14ac:dyDescent="0.2">
      <c r="E1833" s="98"/>
      <c r="F1833" s="98"/>
      <c r="G1833" s="98"/>
      <c r="H1833" s="98"/>
    </row>
    <row r="1834" spans="5:8" x14ac:dyDescent="0.2">
      <c r="E1834" s="98"/>
      <c r="F1834" s="98"/>
      <c r="G1834" s="98"/>
      <c r="H1834" s="98"/>
    </row>
    <row r="1835" spans="5:8" x14ac:dyDescent="0.2">
      <c r="E1835" s="98"/>
      <c r="F1835" s="98"/>
      <c r="G1835" s="98"/>
      <c r="H1835" s="98"/>
    </row>
    <row r="1836" spans="5:8" x14ac:dyDescent="0.2">
      <c r="E1836" s="98"/>
      <c r="F1836" s="98"/>
      <c r="G1836" s="98"/>
      <c r="H1836" s="98"/>
    </row>
    <row r="1837" spans="5:8" x14ac:dyDescent="0.2">
      <c r="E1837" s="98"/>
      <c r="F1837" s="98"/>
      <c r="G1837" s="98"/>
      <c r="H1837" s="98"/>
    </row>
    <row r="1838" spans="5:8" x14ac:dyDescent="0.2">
      <c r="E1838" s="98"/>
      <c r="F1838" s="98"/>
      <c r="G1838" s="98"/>
      <c r="H1838" s="98"/>
    </row>
    <row r="1839" spans="5:8" x14ac:dyDescent="0.2">
      <c r="E1839" s="98"/>
      <c r="F1839" s="98"/>
      <c r="G1839" s="98"/>
      <c r="H1839" s="98"/>
    </row>
    <row r="1840" spans="5:8" x14ac:dyDescent="0.2">
      <c r="E1840" s="98"/>
      <c r="F1840" s="98"/>
      <c r="G1840" s="98"/>
      <c r="H1840" s="98"/>
    </row>
    <row r="1841" spans="5:8" x14ac:dyDescent="0.2">
      <c r="E1841" s="98"/>
      <c r="F1841" s="98"/>
      <c r="G1841" s="98"/>
      <c r="H1841" s="98"/>
    </row>
    <row r="1842" spans="5:8" x14ac:dyDescent="0.2">
      <c r="E1842" s="98"/>
      <c r="F1842" s="98"/>
      <c r="G1842" s="98"/>
      <c r="H1842" s="98"/>
    </row>
    <row r="1843" spans="5:8" x14ac:dyDescent="0.2">
      <c r="E1843" s="98"/>
      <c r="F1843" s="98"/>
      <c r="G1843" s="98"/>
      <c r="H1843" s="98"/>
    </row>
    <row r="1844" spans="5:8" x14ac:dyDescent="0.2">
      <c r="E1844" s="98"/>
      <c r="F1844" s="98"/>
      <c r="G1844" s="98"/>
      <c r="H1844" s="98"/>
    </row>
    <row r="1845" spans="5:8" x14ac:dyDescent="0.2">
      <c r="E1845" s="98"/>
      <c r="F1845" s="98"/>
      <c r="G1845" s="98"/>
      <c r="H1845" s="98"/>
    </row>
    <row r="1846" spans="5:8" x14ac:dyDescent="0.2">
      <c r="E1846" s="98"/>
      <c r="F1846" s="98"/>
      <c r="G1846" s="98"/>
      <c r="H1846" s="98"/>
    </row>
    <row r="1847" spans="5:8" x14ac:dyDescent="0.2">
      <c r="E1847" s="98"/>
      <c r="F1847" s="98"/>
      <c r="G1847" s="98"/>
      <c r="H1847" s="98"/>
    </row>
    <row r="1848" spans="5:8" x14ac:dyDescent="0.2">
      <c r="E1848" s="98"/>
      <c r="F1848" s="98"/>
      <c r="G1848" s="98"/>
      <c r="H1848" s="98"/>
    </row>
    <row r="1849" spans="5:8" x14ac:dyDescent="0.2">
      <c r="E1849" s="98"/>
      <c r="F1849" s="98"/>
      <c r="G1849" s="98"/>
      <c r="H1849" s="98"/>
    </row>
    <row r="1850" spans="5:8" x14ac:dyDescent="0.2">
      <c r="E1850" s="98"/>
      <c r="F1850" s="98"/>
      <c r="G1850" s="98"/>
      <c r="H1850" s="98"/>
    </row>
    <row r="1851" spans="5:8" x14ac:dyDescent="0.2">
      <c r="E1851" s="98"/>
      <c r="F1851" s="98"/>
      <c r="G1851" s="98"/>
      <c r="H1851" s="98"/>
    </row>
    <row r="1852" spans="5:8" x14ac:dyDescent="0.2">
      <c r="E1852" s="98"/>
      <c r="F1852" s="98"/>
      <c r="G1852" s="98"/>
      <c r="H1852" s="98"/>
    </row>
    <row r="1853" spans="5:8" x14ac:dyDescent="0.2">
      <c r="E1853" s="98"/>
      <c r="F1853" s="98"/>
      <c r="G1853" s="98"/>
      <c r="H1853" s="98"/>
    </row>
    <row r="1854" spans="5:8" x14ac:dyDescent="0.2">
      <c r="E1854" s="98"/>
      <c r="F1854" s="98"/>
      <c r="G1854" s="98"/>
      <c r="H1854" s="98"/>
    </row>
    <row r="1855" spans="5:8" x14ac:dyDescent="0.2">
      <c r="E1855" s="98"/>
      <c r="F1855" s="98"/>
      <c r="G1855" s="98"/>
      <c r="H1855" s="98"/>
    </row>
    <row r="1856" spans="5:8" x14ac:dyDescent="0.2">
      <c r="E1856" s="98"/>
      <c r="F1856" s="98"/>
      <c r="G1856" s="98"/>
      <c r="H1856" s="98"/>
    </row>
    <row r="1857" spans="5:8" x14ac:dyDescent="0.2">
      <c r="E1857" s="98"/>
      <c r="F1857" s="98"/>
      <c r="G1857" s="98"/>
      <c r="H1857" s="98"/>
    </row>
    <row r="1858" spans="5:8" x14ac:dyDescent="0.2">
      <c r="E1858" s="98"/>
      <c r="F1858" s="98"/>
      <c r="G1858" s="98"/>
      <c r="H1858" s="98"/>
    </row>
    <row r="1859" spans="5:8" x14ac:dyDescent="0.2">
      <c r="E1859" s="98"/>
      <c r="F1859" s="98"/>
      <c r="G1859" s="98"/>
      <c r="H1859" s="98"/>
    </row>
    <row r="1860" spans="5:8" x14ac:dyDescent="0.2">
      <c r="E1860" s="98"/>
      <c r="F1860" s="98"/>
      <c r="G1860" s="98"/>
      <c r="H1860" s="98"/>
    </row>
    <row r="1861" spans="5:8" x14ac:dyDescent="0.2">
      <c r="E1861" s="98"/>
      <c r="F1861" s="98"/>
      <c r="G1861" s="98"/>
      <c r="H1861" s="98"/>
    </row>
    <row r="1862" spans="5:8" x14ac:dyDescent="0.2">
      <c r="E1862" s="98"/>
      <c r="F1862" s="98"/>
      <c r="G1862" s="98"/>
      <c r="H1862" s="98"/>
    </row>
    <row r="1863" spans="5:8" x14ac:dyDescent="0.2">
      <c r="E1863" s="98"/>
      <c r="F1863" s="98"/>
      <c r="G1863" s="98"/>
      <c r="H1863" s="98"/>
    </row>
    <row r="1864" spans="5:8" x14ac:dyDescent="0.2">
      <c r="E1864" s="98"/>
      <c r="F1864" s="98"/>
      <c r="G1864" s="98"/>
      <c r="H1864" s="98"/>
    </row>
    <row r="1865" spans="5:8" x14ac:dyDescent="0.2">
      <c r="E1865" s="98"/>
      <c r="F1865" s="98"/>
      <c r="G1865" s="98"/>
      <c r="H1865" s="98"/>
    </row>
    <row r="1866" spans="5:8" x14ac:dyDescent="0.2">
      <c r="E1866" s="98"/>
      <c r="F1866" s="98"/>
      <c r="G1866" s="98"/>
      <c r="H1866" s="98"/>
    </row>
    <row r="1867" spans="5:8" x14ac:dyDescent="0.2">
      <c r="E1867" s="98"/>
      <c r="F1867" s="98"/>
      <c r="G1867" s="98"/>
      <c r="H1867" s="98"/>
    </row>
    <row r="1868" spans="5:8" x14ac:dyDescent="0.2">
      <c r="E1868" s="98"/>
      <c r="F1868" s="98"/>
      <c r="G1868" s="98"/>
      <c r="H1868" s="98"/>
    </row>
    <row r="1869" spans="5:8" x14ac:dyDescent="0.2">
      <c r="E1869" s="98"/>
      <c r="F1869" s="98"/>
      <c r="G1869" s="98"/>
      <c r="H1869" s="98"/>
    </row>
    <row r="1870" spans="5:8" x14ac:dyDescent="0.2">
      <c r="E1870" s="98"/>
      <c r="F1870" s="98"/>
      <c r="G1870" s="98"/>
      <c r="H1870" s="98"/>
    </row>
    <row r="1871" spans="5:8" x14ac:dyDescent="0.2">
      <c r="E1871" s="98"/>
      <c r="F1871" s="98"/>
      <c r="G1871" s="98"/>
      <c r="H1871" s="98"/>
    </row>
    <row r="1872" spans="5:8" x14ac:dyDescent="0.2">
      <c r="E1872" s="98"/>
      <c r="F1872" s="98"/>
      <c r="G1872" s="98"/>
      <c r="H1872" s="98"/>
    </row>
    <row r="1873" spans="5:8" x14ac:dyDescent="0.2">
      <c r="E1873" s="98"/>
      <c r="F1873" s="98"/>
      <c r="G1873" s="98"/>
      <c r="H1873" s="98"/>
    </row>
    <row r="1874" spans="5:8" x14ac:dyDescent="0.2">
      <c r="E1874" s="98"/>
      <c r="F1874" s="98"/>
      <c r="G1874" s="98"/>
      <c r="H1874" s="98"/>
    </row>
    <row r="1875" spans="5:8" x14ac:dyDescent="0.2">
      <c r="E1875" s="98"/>
      <c r="F1875" s="98"/>
      <c r="G1875" s="98"/>
      <c r="H1875" s="98"/>
    </row>
    <row r="1876" spans="5:8" x14ac:dyDescent="0.2">
      <c r="E1876" s="98"/>
      <c r="F1876" s="98"/>
      <c r="G1876" s="98"/>
      <c r="H1876" s="98"/>
    </row>
    <row r="1877" spans="5:8" x14ac:dyDescent="0.2">
      <c r="E1877" s="98"/>
      <c r="F1877" s="98"/>
      <c r="G1877" s="98"/>
      <c r="H1877" s="98"/>
    </row>
    <row r="1878" spans="5:8" x14ac:dyDescent="0.2">
      <c r="E1878" s="98"/>
      <c r="F1878" s="98"/>
      <c r="G1878" s="98"/>
      <c r="H1878" s="98"/>
    </row>
    <row r="1879" spans="5:8" x14ac:dyDescent="0.2">
      <c r="E1879" s="98"/>
      <c r="F1879" s="98"/>
      <c r="G1879" s="98"/>
      <c r="H1879" s="98"/>
    </row>
    <row r="1880" spans="5:8" x14ac:dyDescent="0.2">
      <c r="E1880" s="98"/>
      <c r="F1880" s="98"/>
      <c r="G1880" s="98"/>
      <c r="H1880" s="98"/>
    </row>
    <row r="1881" spans="5:8" x14ac:dyDescent="0.2">
      <c r="E1881" s="98"/>
      <c r="F1881" s="98"/>
      <c r="G1881" s="98"/>
      <c r="H1881" s="98"/>
    </row>
    <row r="1882" spans="5:8" x14ac:dyDescent="0.2">
      <c r="E1882" s="98"/>
      <c r="F1882" s="98"/>
      <c r="G1882" s="98"/>
      <c r="H1882" s="98"/>
    </row>
    <row r="1883" spans="5:8" x14ac:dyDescent="0.2">
      <c r="E1883" s="98"/>
      <c r="F1883" s="98"/>
      <c r="G1883" s="98"/>
      <c r="H1883" s="98"/>
    </row>
    <row r="1884" spans="5:8" x14ac:dyDescent="0.2">
      <c r="E1884" s="98"/>
      <c r="F1884" s="98"/>
      <c r="G1884" s="98"/>
      <c r="H1884" s="98"/>
    </row>
    <row r="1885" spans="5:8" x14ac:dyDescent="0.2">
      <c r="E1885" s="98"/>
      <c r="F1885" s="98"/>
      <c r="G1885" s="98"/>
      <c r="H1885" s="98"/>
    </row>
    <row r="1886" spans="5:8" x14ac:dyDescent="0.2">
      <c r="E1886" s="98"/>
      <c r="F1886" s="98"/>
      <c r="G1886" s="98"/>
      <c r="H1886" s="98"/>
    </row>
    <row r="1887" spans="5:8" x14ac:dyDescent="0.2">
      <c r="E1887" s="98"/>
      <c r="F1887" s="98"/>
      <c r="G1887" s="98"/>
      <c r="H1887" s="98"/>
    </row>
    <row r="1888" spans="5:8" x14ac:dyDescent="0.2">
      <c r="E1888" s="98"/>
      <c r="F1888" s="98"/>
      <c r="G1888" s="98"/>
      <c r="H1888" s="98"/>
    </row>
    <row r="1889" spans="5:8" x14ac:dyDescent="0.2">
      <c r="E1889" s="98"/>
      <c r="F1889" s="98"/>
      <c r="G1889" s="98"/>
      <c r="H1889" s="98"/>
    </row>
    <row r="1890" spans="5:8" x14ac:dyDescent="0.2">
      <c r="E1890" s="98"/>
      <c r="F1890" s="98"/>
      <c r="G1890" s="98"/>
      <c r="H1890" s="98"/>
    </row>
    <row r="1891" spans="5:8" x14ac:dyDescent="0.2">
      <c r="E1891" s="98"/>
      <c r="F1891" s="98"/>
      <c r="G1891" s="98"/>
      <c r="H1891" s="98"/>
    </row>
    <row r="1892" spans="5:8" x14ac:dyDescent="0.2">
      <c r="E1892" s="98"/>
      <c r="F1892" s="98"/>
      <c r="G1892" s="98"/>
      <c r="H1892" s="98"/>
    </row>
    <row r="1893" spans="5:8" x14ac:dyDescent="0.2">
      <c r="E1893" s="98"/>
      <c r="F1893" s="98"/>
      <c r="G1893" s="98"/>
      <c r="H1893" s="98"/>
    </row>
    <row r="1894" spans="5:8" x14ac:dyDescent="0.2">
      <c r="E1894" s="98"/>
      <c r="F1894" s="98"/>
      <c r="G1894" s="98"/>
      <c r="H1894" s="98"/>
    </row>
    <row r="1895" spans="5:8" x14ac:dyDescent="0.2">
      <c r="E1895" s="98"/>
      <c r="F1895" s="98"/>
      <c r="G1895" s="98"/>
      <c r="H1895" s="98"/>
    </row>
    <row r="1896" spans="5:8" x14ac:dyDescent="0.2">
      <c r="E1896" s="98"/>
      <c r="F1896" s="98"/>
      <c r="G1896" s="98"/>
      <c r="H1896" s="98"/>
    </row>
    <row r="1897" spans="5:8" x14ac:dyDescent="0.2">
      <c r="E1897" s="98"/>
      <c r="F1897" s="98"/>
      <c r="G1897" s="98"/>
      <c r="H1897" s="98"/>
    </row>
    <row r="1898" spans="5:8" x14ac:dyDescent="0.2">
      <c r="E1898" s="98"/>
      <c r="F1898" s="98"/>
      <c r="G1898" s="98"/>
      <c r="H1898" s="98"/>
    </row>
    <row r="1899" spans="5:8" x14ac:dyDescent="0.2">
      <c r="E1899" s="98"/>
      <c r="F1899" s="98"/>
      <c r="G1899" s="98"/>
      <c r="H1899" s="98"/>
    </row>
    <row r="1900" spans="5:8" x14ac:dyDescent="0.2">
      <c r="E1900" s="98"/>
      <c r="F1900" s="98"/>
      <c r="G1900" s="98"/>
      <c r="H1900" s="98"/>
    </row>
    <row r="1901" spans="5:8" x14ac:dyDescent="0.2">
      <c r="E1901" s="98"/>
      <c r="F1901" s="98"/>
      <c r="G1901" s="98"/>
      <c r="H1901" s="98"/>
    </row>
    <row r="1902" spans="5:8" x14ac:dyDescent="0.2">
      <c r="E1902" s="98"/>
      <c r="F1902" s="98"/>
      <c r="G1902" s="98"/>
      <c r="H1902" s="98"/>
    </row>
    <row r="1903" spans="5:8" x14ac:dyDescent="0.2">
      <c r="E1903" s="98"/>
      <c r="F1903" s="98"/>
      <c r="G1903" s="98"/>
      <c r="H1903" s="98"/>
    </row>
    <row r="1904" spans="5:8" x14ac:dyDescent="0.2">
      <c r="E1904" s="98"/>
      <c r="F1904" s="98"/>
      <c r="G1904" s="98"/>
      <c r="H1904" s="98"/>
    </row>
    <row r="1905" spans="5:8" x14ac:dyDescent="0.2">
      <c r="E1905" s="98"/>
      <c r="F1905" s="98"/>
      <c r="G1905" s="98"/>
      <c r="H1905" s="98"/>
    </row>
    <row r="1906" spans="5:8" x14ac:dyDescent="0.2">
      <c r="E1906" s="98"/>
      <c r="F1906" s="98"/>
      <c r="G1906" s="98"/>
      <c r="H1906" s="98"/>
    </row>
    <row r="1907" spans="5:8" x14ac:dyDescent="0.2">
      <c r="E1907" s="98"/>
      <c r="F1907" s="98"/>
      <c r="G1907" s="98"/>
      <c r="H1907" s="98"/>
    </row>
    <row r="1908" spans="5:8" x14ac:dyDescent="0.2">
      <c r="E1908" s="98"/>
      <c r="F1908" s="98"/>
      <c r="G1908" s="98"/>
      <c r="H1908" s="98"/>
    </row>
    <row r="1909" spans="5:8" x14ac:dyDescent="0.2">
      <c r="E1909" s="98"/>
      <c r="F1909" s="98"/>
      <c r="G1909" s="98"/>
      <c r="H1909" s="98"/>
    </row>
    <row r="1910" spans="5:8" x14ac:dyDescent="0.2">
      <c r="E1910" s="98"/>
      <c r="F1910" s="98"/>
      <c r="G1910" s="98"/>
      <c r="H1910" s="98"/>
    </row>
    <row r="1911" spans="5:8" x14ac:dyDescent="0.2">
      <c r="E1911" s="98"/>
      <c r="F1911" s="98"/>
      <c r="G1911" s="98"/>
      <c r="H1911" s="98"/>
    </row>
    <row r="1912" spans="5:8" x14ac:dyDescent="0.2">
      <c r="E1912" s="98"/>
      <c r="F1912" s="98"/>
      <c r="G1912" s="98"/>
      <c r="H1912" s="98"/>
    </row>
    <row r="1913" spans="5:8" x14ac:dyDescent="0.2">
      <c r="E1913" s="98"/>
      <c r="F1913" s="98"/>
      <c r="G1913" s="98"/>
      <c r="H1913" s="98"/>
    </row>
    <row r="1914" spans="5:8" x14ac:dyDescent="0.2">
      <c r="E1914" s="98"/>
      <c r="F1914" s="98"/>
      <c r="G1914" s="98"/>
      <c r="H1914" s="98"/>
    </row>
    <row r="1915" spans="5:8" x14ac:dyDescent="0.2">
      <c r="E1915" s="98"/>
      <c r="F1915" s="98"/>
      <c r="G1915" s="98"/>
      <c r="H1915" s="98"/>
    </row>
    <row r="1916" spans="5:8" x14ac:dyDescent="0.2">
      <c r="E1916" s="98"/>
      <c r="F1916" s="98"/>
      <c r="G1916" s="98"/>
      <c r="H1916" s="98"/>
    </row>
    <row r="1917" spans="5:8" x14ac:dyDescent="0.2">
      <c r="E1917" s="98"/>
      <c r="F1917" s="98"/>
      <c r="G1917" s="98"/>
      <c r="H1917" s="98"/>
    </row>
    <row r="1918" spans="5:8" x14ac:dyDescent="0.2">
      <c r="E1918" s="98"/>
      <c r="F1918" s="98"/>
      <c r="G1918" s="98"/>
      <c r="H1918" s="98"/>
    </row>
    <row r="1919" spans="5:8" x14ac:dyDescent="0.2">
      <c r="E1919" s="98"/>
      <c r="F1919" s="98"/>
      <c r="G1919" s="98"/>
      <c r="H1919" s="98"/>
    </row>
    <row r="1920" spans="5:8" x14ac:dyDescent="0.2">
      <c r="E1920" s="98"/>
      <c r="F1920" s="98"/>
      <c r="G1920" s="98"/>
      <c r="H1920" s="98"/>
    </row>
    <row r="1921" spans="5:8" x14ac:dyDescent="0.2">
      <c r="E1921" s="98"/>
      <c r="F1921" s="98"/>
      <c r="G1921" s="98"/>
      <c r="H1921" s="98"/>
    </row>
    <row r="1922" spans="5:8" x14ac:dyDescent="0.2">
      <c r="E1922" s="98"/>
      <c r="F1922" s="98"/>
      <c r="G1922" s="98"/>
      <c r="H1922" s="98"/>
    </row>
    <row r="1923" spans="5:8" x14ac:dyDescent="0.2">
      <c r="E1923" s="98"/>
      <c r="F1923" s="98"/>
      <c r="G1923" s="98"/>
      <c r="H1923" s="98"/>
    </row>
    <row r="1924" spans="5:8" x14ac:dyDescent="0.2">
      <c r="E1924" s="98"/>
      <c r="F1924" s="98"/>
      <c r="G1924" s="98"/>
      <c r="H1924" s="98"/>
    </row>
    <row r="1925" spans="5:8" x14ac:dyDescent="0.2">
      <c r="E1925" s="98"/>
      <c r="F1925" s="98"/>
      <c r="G1925" s="98"/>
      <c r="H1925" s="98"/>
    </row>
    <row r="1926" spans="5:8" x14ac:dyDescent="0.2">
      <c r="E1926" s="98"/>
      <c r="F1926" s="98"/>
      <c r="G1926" s="98"/>
      <c r="H1926" s="98"/>
    </row>
    <row r="1927" spans="5:8" x14ac:dyDescent="0.2">
      <c r="E1927" s="98"/>
      <c r="F1927" s="98"/>
      <c r="G1927" s="98"/>
      <c r="H1927" s="98"/>
    </row>
    <row r="1928" spans="5:8" x14ac:dyDescent="0.2">
      <c r="E1928" s="98"/>
      <c r="F1928" s="98"/>
      <c r="G1928" s="98"/>
      <c r="H1928" s="98"/>
    </row>
    <row r="1929" spans="5:8" x14ac:dyDescent="0.2">
      <c r="E1929" s="98"/>
      <c r="F1929" s="98"/>
      <c r="G1929" s="98"/>
      <c r="H1929" s="98"/>
    </row>
    <row r="1930" spans="5:8" x14ac:dyDescent="0.2">
      <c r="E1930" s="98"/>
      <c r="F1930" s="98"/>
      <c r="G1930" s="98"/>
      <c r="H1930" s="98"/>
    </row>
    <row r="1931" spans="5:8" x14ac:dyDescent="0.2">
      <c r="E1931" s="98"/>
      <c r="F1931" s="98"/>
      <c r="G1931" s="98"/>
      <c r="H1931" s="98"/>
    </row>
    <row r="1932" spans="5:8" x14ac:dyDescent="0.2">
      <c r="E1932" s="98"/>
      <c r="F1932" s="98"/>
      <c r="G1932" s="98"/>
      <c r="H1932" s="98"/>
    </row>
    <row r="1933" spans="5:8" x14ac:dyDescent="0.2">
      <c r="E1933" s="98"/>
      <c r="F1933" s="98"/>
      <c r="G1933" s="98"/>
      <c r="H1933" s="98"/>
    </row>
    <row r="1934" spans="5:8" x14ac:dyDescent="0.2">
      <c r="E1934" s="98"/>
      <c r="F1934" s="98"/>
      <c r="G1934" s="98"/>
      <c r="H1934" s="98"/>
    </row>
    <row r="1935" spans="5:8" x14ac:dyDescent="0.2">
      <c r="E1935" s="98"/>
      <c r="F1935" s="98"/>
      <c r="G1935" s="98"/>
      <c r="H1935" s="98"/>
    </row>
    <row r="1936" spans="5:8" x14ac:dyDescent="0.2">
      <c r="E1936" s="98"/>
      <c r="F1936" s="98"/>
      <c r="G1936" s="98"/>
      <c r="H1936" s="98"/>
    </row>
    <row r="1937" spans="5:8" x14ac:dyDescent="0.2">
      <c r="E1937" s="98"/>
      <c r="F1937" s="98"/>
      <c r="G1937" s="98"/>
      <c r="H1937" s="98"/>
    </row>
    <row r="1938" spans="5:8" x14ac:dyDescent="0.2">
      <c r="E1938" s="98"/>
      <c r="F1938" s="98"/>
      <c r="G1938" s="98"/>
      <c r="H1938" s="98"/>
    </row>
    <row r="1939" spans="5:8" x14ac:dyDescent="0.2">
      <c r="E1939" s="98"/>
      <c r="F1939" s="98"/>
      <c r="G1939" s="98"/>
      <c r="H1939" s="98"/>
    </row>
    <row r="1940" spans="5:8" x14ac:dyDescent="0.2">
      <c r="E1940" s="98"/>
      <c r="F1940" s="98"/>
      <c r="G1940" s="98"/>
      <c r="H1940" s="98"/>
    </row>
    <row r="1941" spans="5:8" x14ac:dyDescent="0.2">
      <c r="E1941" s="98"/>
      <c r="F1941" s="98"/>
      <c r="G1941" s="98"/>
      <c r="H1941" s="98"/>
    </row>
    <row r="1942" spans="5:8" x14ac:dyDescent="0.2">
      <c r="E1942" s="98"/>
      <c r="F1942" s="98"/>
      <c r="G1942" s="98"/>
      <c r="H1942" s="98"/>
    </row>
    <row r="1943" spans="5:8" x14ac:dyDescent="0.2">
      <c r="E1943" s="98"/>
      <c r="F1943" s="98"/>
      <c r="G1943" s="98"/>
      <c r="H1943" s="98"/>
    </row>
    <row r="1944" spans="5:8" x14ac:dyDescent="0.2">
      <c r="E1944" s="98"/>
      <c r="F1944" s="98"/>
      <c r="G1944" s="98"/>
      <c r="H1944" s="98"/>
    </row>
    <row r="1945" spans="5:8" x14ac:dyDescent="0.2">
      <c r="E1945" s="98"/>
      <c r="F1945" s="98"/>
      <c r="G1945" s="98"/>
      <c r="H1945" s="98"/>
    </row>
    <row r="1946" spans="5:8" x14ac:dyDescent="0.2">
      <c r="E1946" s="98"/>
      <c r="F1946" s="98"/>
      <c r="G1946" s="98"/>
      <c r="H1946" s="98"/>
    </row>
    <row r="1947" spans="5:8" x14ac:dyDescent="0.2">
      <c r="E1947" s="98"/>
      <c r="F1947" s="98"/>
      <c r="G1947" s="98"/>
      <c r="H1947" s="98"/>
    </row>
    <row r="1948" spans="5:8" x14ac:dyDescent="0.2">
      <c r="E1948" s="98"/>
      <c r="F1948" s="98"/>
      <c r="G1948" s="98"/>
      <c r="H1948" s="98"/>
    </row>
    <row r="1949" spans="5:8" x14ac:dyDescent="0.2">
      <c r="E1949" s="98"/>
      <c r="F1949" s="98"/>
      <c r="G1949" s="98"/>
      <c r="H1949" s="98"/>
    </row>
    <row r="1950" spans="5:8" x14ac:dyDescent="0.2">
      <c r="E1950" s="98"/>
      <c r="F1950" s="98"/>
      <c r="G1950" s="98"/>
      <c r="H1950" s="98"/>
    </row>
    <row r="1951" spans="5:8" x14ac:dyDescent="0.2">
      <c r="E1951" s="98"/>
      <c r="F1951" s="98"/>
      <c r="G1951" s="98"/>
      <c r="H1951" s="98"/>
    </row>
    <row r="1952" spans="5:8" x14ac:dyDescent="0.2">
      <c r="E1952" s="98"/>
      <c r="F1952" s="98"/>
      <c r="G1952" s="98"/>
      <c r="H1952" s="98"/>
    </row>
    <row r="1953" spans="5:8" x14ac:dyDescent="0.2">
      <c r="E1953" s="98"/>
      <c r="F1953" s="98"/>
      <c r="G1953" s="98"/>
      <c r="H1953" s="98"/>
    </row>
    <row r="1954" spans="5:8" x14ac:dyDescent="0.2">
      <c r="E1954" s="98"/>
      <c r="F1954" s="98"/>
      <c r="G1954" s="98"/>
      <c r="H1954" s="98"/>
    </row>
    <row r="1955" spans="5:8" x14ac:dyDescent="0.2">
      <c r="E1955" s="98"/>
      <c r="F1955" s="98"/>
      <c r="G1955" s="98"/>
      <c r="H1955" s="98"/>
    </row>
    <row r="1956" spans="5:8" x14ac:dyDescent="0.2">
      <c r="E1956" s="98"/>
      <c r="F1956" s="98"/>
      <c r="G1956" s="98"/>
      <c r="H1956" s="98"/>
    </row>
    <row r="1957" spans="5:8" x14ac:dyDescent="0.2">
      <c r="E1957" s="98"/>
      <c r="F1957" s="98"/>
      <c r="G1957" s="98"/>
      <c r="H1957" s="98"/>
    </row>
    <row r="1958" spans="5:8" x14ac:dyDescent="0.2">
      <c r="E1958" s="98"/>
      <c r="F1958" s="98"/>
      <c r="G1958" s="98"/>
      <c r="H1958" s="98"/>
    </row>
    <row r="1959" spans="5:8" x14ac:dyDescent="0.2">
      <c r="E1959" s="98"/>
      <c r="F1959" s="98"/>
      <c r="G1959" s="98"/>
      <c r="H1959" s="98"/>
    </row>
    <row r="1960" spans="5:8" x14ac:dyDescent="0.2">
      <c r="E1960" s="98"/>
      <c r="F1960" s="98"/>
      <c r="G1960" s="98"/>
      <c r="H1960" s="98"/>
    </row>
    <row r="1961" spans="5:8" x14ac:dyDescent="0.2">
      <c r="E1961" s="98"/>
      <c r="F1961" s="98"/>
      <c r="G1961" s="98"/>
      <c r="H1961" s="98"/>
    </row>
    <row r="1962" spans="5:8" x14ac:dyDescent="0.2">
      <c r="E1962" s="98"/>
      <c r="F1962" s="98"/>
      <c r="G1962" s="98"/>
      <c r="H1962" s="98"/>
    </row>
    <row r="1963" spans="5:8" x14ac:dyDescent="0.2">
      <c r="E1963" s="98"/>
      <c r="F1963" s="98"/>
      <c r="G1963" s="98"/>
      <c r="H1963" s="98"/>
    </row>
    <row r="1964" spans="5:8" x14ac:dyDescent="0.2">
      <c r="E1964" s="98"/>
      <c r="F1964" s="98"/>
      <c r="G1964" s="98"/>
      <c r="H1964" s="98"/>
    </row>
    <row r="1965" spans="5:8" x14ac:dyDescent="0.2">
      <c r="E1965" s="98"/>
      <c r="F1965" s="98"/>
      <c r="G1965" s="98"/>
      <c r="H1965" s="98"/>
    </row>
    <row r="1966" spans="5:8" x14ac:dyDescent="0.2">
      <c r="E1966" s="98"/>
      <c r="F1966" s="98"/>
      <c r="G1966" s="98"/>
      <c r="H1966" s="98"/>
    </row>
    <row r="1967" spans="5:8" x14ac:dyDescent="0.2">
      <c r="E1967" s="98"/>
      <c r="F1967" s="98"/>
      <c r="G1967" s="98"/>
      <c r="H1967" s="98"/>
    </row>
    <row r="1968" spans="5:8" x14ac:dyDescent="0.2">
      <c r="E1968" s="98"/>
      <c r="F1968" s="98"/>
      <c r="G1968" s="98"/>
      <c r="H1968" s="98"/>
    </row>
    <row r="1969" spans="5:8" x14ac:dyDescent="0.2">
      <c r="E1969" s="98"/>
      <c r="F1969" s="98"/>
      <c r="G1969" s="98"/>
      <c r="H1969" s="98"/>
    </row>
    <row r="1970" spans="5:8" x14ac:dyDescent="0.2">
      <c r="E1970" s="98"/>
      <c r="F1970" s="98"/>
      <c r="G1970" s="98"/>
      <c r="H1970" s="98"/>
    </row>
    <row r="1971" spans="5:8" x14ac:dyDescent="0.2">
      <c r="E1971" s="98"/>
      <c r="F1971" s="98"/>
      <c r="G1971" s="98"/>
      <c r="H1971" s="98"/>
    </row>
    <row r="1972" spans="5:8" x14ac:dyDescent="0.2">
      <c r="E1972" s="98"/>
      <c r="F1972" s="98"/>
      <c r="G1972" s="98"/>
      <c r="H1972" s="98"/>
    </row>
    <row r="1973" spans="5:8" x14ac:dyDescent="0.2">
      <c r="E1973" s="98"/>
      <c r="F1973" s="98"/>
      <c r="G1973" s="98"/>
      <c r="H1973" s="98"/>
    </row>
    <row r="1974" spans="5:8" x14ac:dyDescent="0.2">
      <c r="E1974" s="98"/>
      <c r="F1974" s="98"/>
      <c r="G1974" s="98"/>
      <c r="H1974" s="98"/>
    </row>
    <row r="1975" spans="5:8" x14ac:dyDescent="0.2">
      <c r="E1975" s="98"/>
      <c r="F1975" s="98"/>
      <c r="G1975" s="98"/>
      <c r="H1975" s="98"/>
    </row>
    <row r="1976" spans="5:8" x14ac:dyDescent="0.2">
      <c r="E1976" s="98"/>
      <c r="F1976" s="98"/>
      <c r="G1976" s="98"/>
      <c r="H1976" s="98"/>
    </row>
    <row r="1977" spans="5:8" x14ac:dyDescent="0.2">
      <c r="E1977" s="98"/>
      <c r="F1977" s="98"/>
      <c r="G1977" s="98"/>
      <c r="H1977" s="98"/>
    </row>
    <row r="1978" spans="5:8" x14ac:dyDescent="0.2">
      <c r="E1978" s="98"/>
      <c r="F1978" s="98"/>
      <c r="G1978" s="98"/>
      <c r="H1978" s="98"/>
    </row>
    <row r="1979" spans="5:8" x14ac:dyDescent="0.2">
      <c r="E1979" s="98"/>
      <c r="F1979" s="98"/>
      <c r="G1979" s="98"/>
      <c r="H1979" s="98"/>
    </row>
    <row r="1980" spans="5:8" x14ac:dyDescent="0.2">
      <c r="E1980" s="98"/>
      <c r="F1980" s="98"/>
      <c r="G1980" s="98"/>
      <c r="H1980" s="98"/>
    </row>
    <row r="1981" spans="5:8" x14ac:dyDescent="0.2">
      <c r="E1981" s="98"/>
      <c r="F1981" s="98"/>
      <c r="G1981" s="98"/>
      <c r="H1981" s="98"/>
    </row>
    <row r="1982" spans="5:8" x14ac:dyDescent="0.2">
      <c r="E1982" s="98"/>
      <c r="F1982" s="98"/>
      <c r="G1982" s="98"/>
      <c r="H1982" s="98"/>
    </row>
    <row r="1983" spans="5:8" x14ac:dyDescent="0.2">
      <c r="E1983" s="98"/>
      <c r="F1983" s="98"/>
      <c r="G1983" s="98"/>
      <c r="H1983" s="98"/>
    </row>
    <row r="1984" spans="5:8" x14ac:dyDescent="0.2">
      <c r="E1984" s="98"/>
      <c r="F1984" s="98"/>
      <c r="G1984" s="98"/>
      <c r="H1984" s="98"/>
    </row>
    <row r="1985" spans="5:8" x14ac:dyDescent="0.2">
      <c r="E1985" s="98"/>
      <c r="F1985" s="98"/>
      <c r="G1985" s="98"/>
      <c r="H1985" s="98"/>
    </row>
    <row r="1986" spans="5:8" x14ac:dyDescent="0.2">
      <c r="E1986" s="98"/>
      <c r="F1986" s="98"/>
      <c r="G1986" s="98"/>
      <c r="H1986" s="98"/>
    </row>
    <row r="1987" spans="5:8" x14ac:dyDescent="0.2">
      <c r="E1987" s="98"/>
      <c r="F1987" s="98"/>
      <c r="G1987" s="98"/>
      <c r="H1987" s="98"/>
    </row>
    <row r="1988" spans="5:8" x14ac:dyDescent="0.2">
      <c r="E1988" s="98"/>
      <c r="F1988" s="98"/>
      <c r="G1988" s="98"/>
      <c r="H1988" s="98"/>
    </row>
    <row r="1989" spans="5:8" x14ac:dyDescent="0.2">
      <c r="E1989" s="98"/>
      <c r="F1989" s="98"/>
      <c r="G1989" s="98"/>
      <c r="H1989" s="98"/>
    </row>
    <row r="1990" spans="5:8" x14ac:dyDescent="0.2">
      <c r="E1990" s="98"/>
      <c r="F1990" s="98"/>
      <c r="G1990" s="98"/>
      <c r="H1990" s="98"/>
    </row>
    <row r="1991" spans="5:8" x14ac:dyDescent="0.2">
      <c r="E1991" s="98"/>
      <c r="F1991" s="98"/>
      <c r="G1991" s="98"/>
      <c r="H1991" s="98"/>
    </row>
    <row r="1992" spans="5:8" x14ac:dyDescent="0.2">
      <c r="E1992" s="98"/>
      <c r="F1992" s="98"/>
      <c r="G1992" s="98"/>
      <c r="H1992" s="98"/>
    </row>
    <row r="1993" spans="5:8" x14ac:dyDescent="0.2">
      <c r="E1993" s="98"/>
      <c r="F1993" s="98"/>
      <c r="G1993" s="98"/>
      <c r="H1993" s="98"/>
    </row>
    <row r="1994" spans="5:8" x14ac:dyDescent="0.2">
      <c r="E1994" s="98"/>
      <c r="F1994" s="98"/>
      <c r="G1994" s="98"/>
      <c r="H1994" s="98"/>
    </row>
    <row r="1995" spans="5:8" x14ac:dyDescent="0.2">
      <c r="E1995" s="98"/>
      <c r="F1995" s="98"/>
      <c r="G1995" s="98"/>
      <c r="H1995" s="98"/>
    </row>
    <row r="1996" spans="5:8" x14ac:dyDescent="0.2">
      <c r="E1996" s="98"/>
      <c r="F1996" s="98"/>
      <c r="G1996" s="98"/>
      <c r="H1996" s="98"/>
    </row>
    <row r="1997" spans="5:8" x14ac:dyDescent="0.2">
      <c r="E1997" s="98"/>
      <c r="F1997" s="98"/>
      <c r="G1997" s="98"/>
      <c r="H1997" s="98"/>
    </row>
    <row r="1998" spans="5:8" x14ac:dyDescent="0.2">
      <c r="E1998" s="98"/>
      <c r="F1998" s="98"/>
      <c r="G1998" s="98"/>
      <c r="H1998" s="98"/>
    </row>
    <row r="1999" spans="5:8" x14ac:dyDescent="0.2">
      <c r="E1999" s="98"/>
      <c r="F1999" s="98"/>
      <c r="G1999" s="98"/>
      <c r="H1999" s="98"/>
    </row>
    <row r="2000" spans="5:8" x14ac:dyDescent="0.2">
      <c r="E2000" s="98"/>
      <c r="F2000" s="98"/>
      <c r="G2000" s="98"/>
      <c r="H2000" s="98"/>
    </row>
    <row r="2001" spans="5:8" x14ac:dyDescent="0.2">
      <c r="E2001" s="98"/>
      <c r="F2001" s="98"/>
      <c r="G2001" s="98"/>
      <c r="H2001" s="98"/>
    </row>
    <row r="2002" spans="5:8" x14ac:dyDescent="0.2">
      <c r="E2002" s="98"/>
      <c r="F2002" s="98"/>
      <c r="G2002" s="98"/>
      <c r="H2002" s="98"/>
    </row>
    <row r="2003" spans="5:8" x14ac:dyDescent="0.2">
      <c r="E2003" s="98"/>
      <c r="F2003" s="98"/>
      <c r="G2003" s="98"/>
      <c r="H2003" s="98"/>
    </row>
    <row r="2004" spans="5:8" x14ac:dyDescent="0.2">
      <c r="E2004" s="98"/>
      <c r="F2004" s="98"/>
      <c r="G2004" s="98"/>
      <c r="H2004" s="98"/>
    </row>
    <row r="2005" spans="5:8" x14ac:dyDescent="0.2">
      <c r="E2005" s="98"/>
      <c r="F2005" s="98"/>
      <c r="G2005" s="98"/>
      <c r="H2005" s="98"/>
    </row>
    <row r="2006" spans="5:8" x14ac:dyDescent="0.2">
      <c r="E2006" s="98"/>
      <c r="F2006" s="98"/>
      <c r="G2006" s="98"/>
      <c r="H2006" s="98"/>
    </row>
    <row r="2007" spans="5:8" x14ac:dyDescent="0.2">
      <c r="E2007" s="98"/>
      <c r="F2007" s="98"/>
      <c r="G2007" s="98"/>
      <c r="H2007" s="98"/>
    </row>
    <row r="2008" spans="5:8" x14ac:dyDescent="0.2">
      <c r="E2008" s="98"/>
      <c r="F2008" s="98"/>
      <c r="G2008" s="98"/>
      <c r="H2008" s="98"/>
    </row>
    <row r="2009" spans="5:8" x14ac:dyDescent="0.2">
      <c r="E2009" s="98"/>
      <c r="F2009" s="98"/>
      <c r="G2009" s="98"/>
      <c r="H2009" s="98"/>
    </row>
    <row r="2010" spans="5:8" x14ac:dyDescent="0.2">
      <c r="E2010" s="98"/>
      <c r="F2010" s="98"/>
      <c r="G2010" s="98"/>
      <c r="H2010" s="98"/>
    </row>
    <row r="2011" spans="5:8" x14ac:dyDescent="0.2">
      <c r="E2011" s="98"/>
      <c r="F2011" s="98"/>
      <c r="G2011" s="98"/>
      <c r="H2011" s="98"/>
    </row>
    <row r="2012" spans="5:8" x14ac:dyDescent="0.2">
      <c r="E2012" s="98"/>
      <c r="F2012" s="98"/>
      <c r="G2012" s="98"/>
      <c r="H2012" s="98"/>
    </row>
    <row r="2013" spans="5:8" x14ac:dyDescent="0.2">
      <c r="E2013" s="98"/>
      <c r="F2013" s="98"/>
      <c r="G2013" s="98"/>
      <c r="H2013" s="98"/>
    </row>
    <row r="2014" spans="5:8" x14ac:dyDescent="0.2">
      <c r="E2014" s="98"/>
      <c r="F2014" s="98"/>
      <c r="G2014" s="98"/>
      <c r="H2014" s="98"/>
    </row>
    <row r="2015" spans="5:8" x14ac:dyDescent="0.2">
      <c r="E2015" s="98"/>
      <c r="F2015" s="98"/>
      <c r="G2015" s="98"/>
      <c r="H2015" s="98"/>
    </row>
    <row r="2016" spans="5:8" x14ac:dyDescent="0.2">
      <c r="E2016" s="98"/>
      <c r="F2016" s="98"/>
      <c r="G2016" s="98"/>
      <c r="H2016" s="98"/>
    </row>
    <row r="2017" spans="5:8" x14ac:dyDescent="0.2">
      <c r="E2017" s="98"/>
      <c r="F2017" s="98"/>
      <c r="G2017" s="98"/>
      <c r="H2017" s="98"/>
    </row>
    <row r="2018" spans="5:8" x14ac:dyDescent="0.2">
      <c r="E2018" s="98"/>
      <c r="F2018" s="98"/>
      <c r="G2018" s="98"/>
      <c r="H2018" s="98"/>
    </row>
    <row r="2019" spans="5:8" x14ac:dyDescent="0.2">
      <c r="E2019" s="98"/>
      <c r="F2019" s="98"/>
      <c r="G2019" s="98"/>
      <c r="H2019" s="98"/>
    </row>
    <row r="2020" spans="5:8" x14ac:dyDescent="0.2">
      <c r="E2020" s="98"/>
      <c r="F2020" s="98"/>
      <c r="G2020" s="98"/>
      <c r="H2020" s="98"/>
    </row>
    <row r="2021" spans="5:8" x14ac:dyDescent="0.2">
      <c r="E2021" s="98"/>
      <c r="F2021" s="98"/>
      <c r="G2021" s="98"/>
      <c r="H2021" s="98"/>
    </row>
    <row r="2022" spans="5:8" x14ac:dyDescent="0.2">
      <c r="E2022" s="98"/>
      <c r="F2022" s="98"/>
      <c r="G2022" s="98"/>
      <c r="H2022" s="98"/>
    </row>
    <row r="2023" spans="5:8" x14ac:dyDescent="0.2">
      <c r="E2023" s="98"/>
      <c r="F2023" s="98"/>
      <c r="G2023" s="98"/>
      <c r="H2023" s="98"/>
    </row>
    <row r="2024" spans="5:8" x14ac:dyDescent="0.2">
      <c r="E2024" s="98"/>
      <c r="F2024" s="98"/>
      <c r="G2024" s="98"/>
      <c r="H2024" s="98"/>
    </row>
    <row r="2025" spans="5:8" x14ac:dyDescent="0.2">
      <c r="E2025" s="98"/>
      <c r="F2025" s="98"/>
      <c r="G2025" s="98"/>
      <c r="H2025" s="98"/>
    </row>
    <row r="2026" spans="5:8" x14ac:dyDescent="0.2">
      <c r="E2026" s="98"/>
      <c r="F2026" s="98"/>
      <c r="G2026" s="98"/>
      <c r="H2026" s="98"/>
    </row>
    <row r="2027" spans="5:8" x14ac:dyDescent="0.2">
      <c r="E2027" s="98"/>
      <c r="F2027" s="98"/>
      <c r="G2027" s="98"/>
      <c r="H2027" s="98"/>
    </row>
    <row r="2028" spans="5:8" x14ac:dyDescent="0.2">
      <c r="E2028" s="98"/>
      <c r="F2028" s="98"/>
      <c r="G2028" s="98"/>
      <c r="H2028" s="98"/>
    </row>
    <row r="2029" spans="5:8" x14ac:dyDescent="0.2">
      <c r="E2029" s="98"/>
      <c r="F2029" s="98"/>
      <c r="G2029" s="98"/>
      <c r="H2029" s="98"/>
    </row>
    <row r="2030" spans="5:8" x14ac:dyDescent="0.2">
      <c r="E2030" s="98"/>
      <c r="F2030" s="98"/>
      <c r="G2030" s="98"/>
      <c r="H2030" s="98"/>
    </row>
    <row r="2031" spans="5:8" x14ac:dyDescent="0.2">
      <c r="E2031" s="98"/>
      <c r="F2031" s="98"/>
      <c r="G2031" s="98"/>
      <c r="H2031" s="98"/>
    </row>
    <row r="2032" spans="5:8" x14ac:dyDescent="0.2">
      <c r="E2032" s="98"/>
      <c r="F2032" s="98"/>
      <c r="G2032" s="98"/>
      <c r="H2032" s="98"/>
    </row>
    <row r="2033" spans="5:8" x14ac:dyDescent="0.2">
      <c r="E2033" s="98"/>
      <c r="F2033" s="98"/>
      <c r="G2033" s="98"/>
      <c r="H2033" s="98"/>
    </row>
    <row r="2034" spans="5:8" x14ac:dyDescent="0.2">
      <c r="E2034" s="98"/>
      <c r="F2034" s="98"/>
      <c r="G2034" s="98"/>
      <c r="H2034" s="98"/>
    </row>
    <row r="2035" spans="5:8" x14ac:dyDescent="0.2">
      <c r="E2035" s="98"/>
      <c r="F2035" s="98"/>
      <c r="G2035" s="98"/>
      <c r="H2035" s="98"/>
    </row>
    <row r="2036" spans="5:8" x14ac:dyDescent="0.2">
      <c r="E2036" s="98"/>
      <c r="F2036" s="98"/>
      <c r="G2036" s="98"/>
      <c r="H2036" s="98"/>
    </row>
    <row r="2037" spans="5:8" x14ac:dyDescent="0.2">
      <c r="E2037" s="98"/>
      <c r="F2037" s="98"/>
      <c r="G2037" s="98"/>
      <c r="H2037" s="98"/>
    </row>
    <row r="2038" spans="5:8" x14ac:dyDescent="0.2">
      <c r="E2038" s="98"/>
      <c r="F2038" s="98"/>
      <c r="G2038" s="98"/>
      <c r="H2038" s="98"/>
    </row>
    <row r="2039" spans="5:8" x14ac:dyDescent="0.2">
      <c r="E2039" s="98"/>
      <c r="F2039" s="98"/>
      <c r="G2039" s="98"/>
      <c r="H2039" s="98"/>
    </row>
    <row r="2040" spans="5:8" x14ac:dyDescent="0.2">
      <c r="E2040" s="98"/>
      <c r="F2040" s="98"/>
      <c r="G2040" s="98"/>
      <c r="H2040" s="98"/>
    </row>
    <row r="2041" spans="5:8" x14ac:dyDescent="0.2">
      <c r="E2041" s="98"/>
      <c r="F2041" s="98"/>
      <c r="G2041" s="98"/>
      <c r="H2041" s="98"/>
    </row>
    <row r="2042" spans="5:8" x14ac:dyDescent="0.2">
      <c r="E2042" s="98"/>
      <c r="F2042" s="98"/>
      <c r="G2042" s="98"/>
      <c r="H2042" s="98"/>
    </row>
    <row r="2043" spans="5:8" x14ac:dyDescent="0.2">
      <c r="E2043" s="98"/>
      <c r="F2043" s="98"/>
      <c r="G2043" s="98"/>
      <c r="H2043" s="98"/>
    </row>
    <row r="2044" spans="5:8" x14ac:dyDescent="0.2">
      <c r="E2044" s="98"/>
      <c r="F2044" s="98"/>
      <c r="G2044" s="98"/>
      <c r="H2044" s="98"/>
    </row>
    <row r="2045" spans="5:8" x14ac:dyDescent="0.2">
      <c r="E2045" s="98"/>
      <c r="F2045" s="98"/>
      <c r="G2045" s="98"/>
      <c r="H2045" s="98"/>
    </row>
    <row r="2046" spans="5:8" x14ac:dyDescent="0.2">
      <c r="E2046" s="98"/>
      <c r="F2046" s="98"/>
      <c r="G2046" s="98"/>
      <c r="H2046" s="98"/>
    </row>
    <row r="2047" spans="5:8" x14ac:dyDescent="0.2">
      <c r="E2047" s="98"/>
      <c r="F2047" s="98"/>
      <c r="G2047" s="98"/>
      <c r="H2047" s="98"/>
    </row>
    <row r="2048" spans="5:8" x14ac:dyDescent="0.2">
      <c r="E2048" s="98"/>
      <c r="F2048" s="98"/>
      <c r="G2048" s="98"/>
      <c r="H2048" s="98"/>
    </row>
    <row r="2049" spans="5:8" x14ac:dyDescent="0.2">
      <c r="E2049" s="98"/>
      <c r="F2049" s="98"/>
      <c r="G2049" s="98"/>
      <c r="H2049" s="98"/>
    </row>
    <row r="2050" spans="5:8" x14ac:dyDescent="0.2">
      <c r="E2050" s="98"/>
      <c r="F2050" s="98"/>
      <c r="G2050" s="98"/>
      <c r="H2050" s="98"/>
    </row>
    <row r="2051" spans="5:8" x14ac:dyDescent="0.2">
      <c r="E2051" s="98"/>
      <c r="F2051" s="98"/>
      <c r="G2051" s="98"/>
      <c r="H2051" s="98"/>
    </row>
    <row r="2052" spans="5:8" x14ac:dyDescent="0.2">
      <c r="E2052" s="98"/>
      <c r="F2052" s="98"/>
      <c r="G2052" s="98"/>
      <c r="H2052" s="98"/>
    </row>
    <row r="2053" spans="5:8" x14ac:dyDescent="0.2">
      <c r="E2053" s="98"/>
      <c r="F2053" s="98"/>
      <c r="G2053" s="98"/>
      <c r="H2053" s="98"/>
    </row>
    <row r="2054" spans="5:8" x14ac:dyDescent="0.2">
      <c r="E2054" s="98"/>
      <c r="F2054" s="98"/>
      <c r="G2054" s="98"/>
      <c r="H2054" s="98"/>
    </row>
    <row r="2055" spans="5:8" x14ac:dyDescent="0.2">
      <c r="E2055" s="98"/>
      <c r="F2055" s="98"/>
      <c r="G2055" s="98"/>
      <c r="H2055" s="98"/>
    </row>
    <row r="2056" spans="5:8" x14ac:dyDescent="0.2">
      <c r="E2056" s="98"/>
      <c r="F2056" s="98"/>
      <c r="G2056" s="98"/>
      <c r="H2056" s="98"/>
    </row>
    <row r="2057" spans="5:8" x14ac:dyDescent="0.2">
      <c r="E2057" s="98"/>
      <c r="F2057" s="98"/>
      <c r="G2057" s="98"/>
      <c r="H2057" s="98"/>
    </row>
    <row r="2058" spans="5:8" x14ac:dyDescent="0.2">
      <c r="E2058" s="98"/>
      <c r="F2058" s="98"/>
      <c r="G2058" s="98"/>
      <c r="H2058" s="98"/>
    </row>
    <row r="2059" spans="5:8" x14ac:dyDescent="0.2">
      <c r="E2059" s="98"/>
      <c r="F2059" s="98"/>
      <c r="G2059" s="98"/>
      <c r="H2059" s="98"/>
    </row>
    <row r="2060" spans="5:8" x14ac:dyDescent="0.2">
      <c r="E2060" s="98"/>
      <c r="F2060" s="98"/>
      <c r="G2060" s="98"/>
      <c r="H2060" s="98"/>
    </row>
    <row r="2061" spans="5:8" x14ac:dyDescent="0.2">
      <c r="E2061" s="98"/>
      <c r="F2061" s="98"/>
      <c r="G2061" s="98"/>
      <c r="H2061" s="98"/>
    </row>
    <row r="2062" spans="5:8" x14ac:dyDescent="0.2">
      <c r="E2062" s="98"/>
      <c r="F2062" s="98"/>
      <c r="G2062" s="98"/>
      <c r="H2062" s="98"/>
    </row>
    <row r="2063" spans="5:8" x14ac:dyDescent="0.2">
      <c r="E2063" s="98"/>
      <c r="F2063" s="98"/>
      <c r="G2063" s="98"/>
      <c r="H2063" s="98"/>
    </row>
    <row r="2064" spans="5:8" x14ac:dyDescent="0.2">
      <c r="E2064" s="98"/>
      <c r="F2064" s="98"/>
      <c r="G2064" s="98"/>
      <c r="H2064" s="98"/>
    </row>
    <row r="2065" spans="5:8" x14ac:dyDescent="0.2">
      <c r="E2065" s="98"/>
      <c r="F2065" s="98"/>
      <c r="G2065" s="98"/>
      <c r="H2065" s="98"/>
    </row>
    <row r="2066" spans="5:8" x14ac:dyDescent="0.2">
      <c r="E2066" s="98"/>
      <c r="F2066" s="98"/>
      <c r="G2066" s="98"/>
      <c r="H2066" s="98"/>
    </row>
    <row r="2067" spans="5:8" x14ac:dyDescent="0.2">
      <c r="E2067" s="98"/>
      <c r="F2067" s="98"/>
      <c r="G2067" s="98"/>
      <c r="H2067" s="98"/>
    </row>
    <row r="2068" spans="5:8" x14ac:dyDescent="0.2">
      <c r="E2068" s="98"/>
      <c r="F2068" s="98"/>
      <c r="G2068" s="98"/>
      <c r="H2068" s="98"/>
    </row>
    <row r="2069" spans="5:8" x14ac:dyDescent="0.2">
      <c r="E2069" s="98"/>
      <c r="F2069" s="98"/>
      <c r="G2069" s="98"/>
      <c r="H2069" s="98"/>
    </row>
    <row r="2070" spans="5:8" x14ac:dyDescent="0.2">
      <c r="E2070" s="98"/>
      <c r="F2070" s="98"/>
      <c r="G2070" s="98"/>
      <c r="H2070" s="98"/>
    </row>
    <row r="2071" spans="5:8" x14ac:dyDescent="0.2">
      <c r="E2071" s="98"/>
      <c r="F2071" s="98"/>
      <c r="G2071" s="98"/>
      <c r="H2071" s="98"/>
    </row>
    <row r="2072" spans="5:8" x14ac:dyDescent="0.2">
      <c r="E2072" s="98"/>
      <c r="F2072" s="98"/>
      <c r="G2072" s="98"/>
      <c r="H2072" s="98"/>
    </row>
    <row r="2073" spans="5:8" x14ac:dyDescent="0.2">
      <c r="E2073" s="98"/>
      <c r="F2073" s="98"/>
      <c r="G2073" s="98"/>
      <c r="H2073" s="98"/>
    </row>
    <row r="2074" spans="5:8" x14ac:dyDescent="0.2">
      <c r="E2074" s="98"/>
      <c r="F2074" s="98"/>
      <c r="G2074" s="98"/>
      <c r="H2074" s="98"/>
    </row>
    <row r="2075" spans="5:8" x14ac:dyDescent="0.2">
      <c r="E2075" s="98"/>
      <c r="F2075" s="98"/>
      <c r="G2075" s="98"/>
      <c r="H2075" s="98"/>
    </row>
    <row r="2076" spans="5:8" x14ac:dyDescent="0.2">
      <c r="E2076" s="98"/>
      <c r="F2076" s="98"/>
      <c r="G2076" s="98"/>
      <c r="H2076" s="98"/>
    </row>
    <row r="2077" spans="5:8" x14ac:dyDescent="0.2">
      <c r="E2077" s="98"/>
      <c r="F2077" s="98"/>
      <c r="G2077" s="98"/>
      <c r="H2077" s="98"/>
    </row>
    <row r="2078" spans="5:8" x14ac:dyDescent="0.2">
      <c r="E2078" s="98"/>
      <c r="F2078" s="98"/>
      <c r="G2078" s="98"/>
      <c r="H2078" s="98"/>
    </row>
    <row r="2079" spans="5:8" x14ac:dyDescent="0.2">
      <c r="E2079" s="98"/>
      <c r="F2079" s="98"/>
      <c r="G2079" s="98"/>
      <c r="H2079" s="98"/>
    </row>
    <row r="2080" spans="5:8" x14ac:dyDescent="0.2">
      <c r="E2080" s="98"/>
      <c r="F2080" s="98"/>
      <c r="G2080" s="98"/>
      <c r="H2080" s="98"/>
    </row>
    <row r="2081" spans="5:8" x14ac:dyDescent="0.2">
      <c r="E2081" s="98"/>
      <c r="F2081" s="98"/>
      <c r="G2081" s="98"/>
      <c r="H2081" s="98"/>
    </row>
    <row r="2082" spans="5:8" x14ac:dyDescent="0.2">
      <c r="E2082" s="98"/>
      <c r="F2082" s="98"/>
      <c r="G2082" s="98"/>
      <c r="H2082" s="98"/>
    </row>
    <row r="2083" spans="5:8" x14ac:dyDescent="0.2">
      <c r="E2083" s="98"/>
      <c r="F2083" s="98"/>
      <c r="G2083" s="98"/>
      <c r="H2083" s="98"/>
    </row>
    <row r="2084" spans="5:8" x14ac:dyDescent="0.2">
      <c r="E2084" s="98"/>
      <c r="F2084" s="98"/>
      <c r="G2084" s="98"/>
      <c r="H2084" s="98"/>
    </row>
    <row r="2085" spans="5:8" x14ac:dyDescent="0.2">
      <c r="E2085" s="98"/>
      <c r="F2085" s="98"/>
      <c r="G2085" s="98"/>
      <c r="H2085" s="98"/>
    </row>
    <row r="2086" spans="5:8" x14ac:dyDescent="0.2">
      <c r="E2086" s="98"/>
      <c r="F2086" s="98"/>
      <c r="G2086" s="98"/>
      <c r="H2086" s="98"/>
    </row>
    <row r="2087" spans="5:8" x14ac:dyDescent="0.2">
      <c r="E2087" s="98"/>
      <c r="F2087" s="98"/>
      <c r="G2087" s="98"/>
      <c r="H2087" s="98"/>
    </row>
    <row r="2088" spans="5:8" x14ac:dyDescent="0.2">
      <c r="E2088" s="98"/>
      <c r="F2088" s="98"/>
      <c r="G2088" s="98"/>
      <c r="H2088" s="98"/>
    </row>
    <row r="2089" spans="5:8" x14ac:dyDescent="0.2">
      <c r="E2089" s="98"/>
      <c r="F2089" s="98"/>
      <c r="G2089" s="98"/>
      <c r="H2089" s="98"/>
    </row>
    <row r="2090" spans="5:8" x14ac:dyDescent="0.2">
      <c r="E2090" s="98"/>
      <c r="F2090" s="98"/>
      <c r="G2090" s="98"/>
      <c r="H2090" s="98"/>
    </row>
    <row r="2091" spans="5:8" x14ac:dyDescent="0.2">
      <c r="E2091" s="98"/>
      <c r="F2091" s="98"/>
      <c r="G2091" s="98"/>
      <c r="H2091" s="98"/>
    </row>
    <row r="2092" spans="5:8" x14ac:dyDescent="0.2">
      <c r="E2092" s="98"/>
      <c r="F2092" s="98"/>
      <c r="G2092" s="98"/>
      <c r="H2092" s="98"/>
    </row>
    <row r="2093" spans="5:8" x14ac:dyDescent="0.2">
      <c r="E2093" s="98"/>
      <c r="F2093" s="98"/>
      <c r="G2093" s="98"/>
      <c r="H2093" s="98"/>
    </row>
    <row r="2094" spans="5:8" x14ac:dyDescent="0.2">
      <c r="E2094" s="98"/>
      <c r="F2094" s="98"/>
      <c r="G2094" s="98"/>
      <c r="H2094" s="98"/>
    </row>
    <row r="2095" spans="5:8" x14ac:dyDescent="0.2">
      <c r="E2095" s="98"/>
      <c r="F2095" s="98"/>
      <c r="G2095" s="98"/>
      <c r="H2095" s="98"/>
    </row>
    <row r="2096" spans="5:8" x14ac:dyDescent="0.2">
      <c r="E2096" s="98"/>
      <c r="F2096" s="98"/>
      <c r="G2096" s="98"/>
      <c r="H2096" s="98"/>
    </row>
    <row r="2097" spans="5:8" x14ac:dyDescent="0.2">
      <c r="E2097" s="98"/>
      <c r="F2097" s="98"/>
      <c r="G2097" s="98"/>
      <c r="H2097" s="98"/>
    </row>
    <row r="2098" spans="5:8" x14ac:dyDescent="0.2">
      <c r="E2098" s="98"/>
      <c r="F2098" s="98"/>
      <c r="G2098" s="98"/>
      <c r="H2098" s="98"/>
    </row>
    <row r="2099" spans="5:8" x14ac:dyDescent="0.2">
      <c r="E2099" s="98"/>
      <c r="F2099" s="98"/>
      <c r="G2099" s="98"/>
      <c r="H2099" s="98"/>
    </row>
    <row r="2100" spans="5:8" x14ac:dyDescent="0.2">
      <c r="E2100" s="98"/>
      <c r="F2100" s="98"/>
      <c r="G2100" s="98"/>
      <c r="H2100" s="98"/>
    </row>
    <row r="2101" spans="5:8" x14ac:dyDescent="0.2">
      <c r="E2101" s="98"/>
      <c r="F2101" s="98"/>
      <c r="G2101" s="98"/>
      <c r="H2101" s="98"/>
    </row>
    <row r="2102" spans="5:8" x14ac:dyDescent="0.2">
      <c r="E2102" s="98"/>
      <c r="F2102" s="98"/>
      <c r="G2102" s="98"/>
      <c r="H2102" s="98"/>
    </row>
    <row r="2103" spans="5:8" x14ac:dyDescent="0.2">
      <c r="E2103" s="98"/>
      <c r="F2103" s="98"/>
      <c r="G2103" s="98"/>
      <c r="H2103" s="98"/>
    </row>
    <row r="2104" spans="5:8" x14ac:dyDescent="0.2">
      <c r="E2104" s="98"/>
      <c r="F2104" s="98"/>
      <c r="G2104" s="98"/>
      <c r="H2104" s="98"/>
    </row>
    <row r="2105" spans="5:8" x14ac:dyDescent="0.2">
      <c r="E2105" s="98"/>
      <c r="F2105" s="98"/>
      <c r="G2105" s="98"/>
      <c r="H2105" s="98"/>
    </row>
    <row r="2106" spans="5:8" x14ac:dyDescent="0.2">
      <c r="E2106" s="98"/>
      <c r="F2106" s="98"/>
      <c r="G2106" s="98"/>
      <c r="H2106" s="98"/>
    </row>
    <row r="2107" spans="5:8" x14ac:dyDescent="0.2">
      <c r="E2107" s="98"/>
      <c r="F2107" s="98"/>
      <c r="G2107" s="98"/>
      <c r="H2107" s="98"/>
    </row>
    <row r="2108" spans="5:8" x14ac:dyDescent="0.2">
      <c r="E2108" s="98"/>
      <c r="F2108" s="98"/>
      <c r="G2108" s="98"/>
      <c r="H2108" s="98"/>
    </row>
    <row r="2109" spans="5:8" x14ac:dyDescent="0.2">
      <c r="E2109" s="98"/>
      <c r="F2109" s="98"/>
      <c r="G2109" s="98"/>
      <c r="H2109" s="98"/>
    </row>
    <row r="2110" spans="5:8" x14ac:dyDescent="0.2">
      <c r="E2110" s="98"/>
      <c r="F2110" s="98"/>
      <c r="G2110" s="98"/>
      <c r="H2110" s="98"/>
    </row>
    <row r="2111" spans="5:8" x14ac:dyDescent="0.2">
      <c r="E2111" s="98"/>
      <c r="F2111" s="98"/>
      <c r="G2111" s="98"/>
      <c r="H2111" s="98"/>
    </row>
    <row r="2112" spans="5:8" x14ac:dyDescent="0.2">
      <c r="E2112" s="98"/>
      <c r="F2112" s="98"/>
      <c r="G2112" s="98"/>
      <c r="H2112" s="98"/>
    </row>
    <row r="2113" spans="5:8" x14ac:dyDescent="0.2">
      <c r="E2113" s="98"/>
      <c r="F2113" s="98"/>
      <c r="G2113" s="98"/>
      <c r="H2113" s="98"/>
    </row>
    <row r="2114" spans="5:8" x14ac:dyDescent="0.2">
      <c r="E2114" s="98"/>
      <c r="F2114" s="98"/>
      <c r="G2114" s="98"/>
      <c r="H2114" s="98"/>
    </row>
    <row r="2115" spans="5:8" x14ac:dyDescent="0.2">
      <c r="E2115" s="98"/>
      <c r="F2115" s="98"/>
      <c r="G2115" s="98"/>
      <c r="H2115" s="98"/>
    </row>
    <row r="2116" spans="5:8" x14ac:dyDescent="0.2">
      <c r="E2116" s="98"/>
      <c r="F2116" s="98"/>
      <c r="G2116" s="98"/>
      <c r="H2116" s="98"/>
    </row>
    <row r="2117" spans="5:8" x14ac:dyDescent="0.2">
      <c r="E2117" s="98"/>
      <c r="F2117" s="98"/>
      <c r="G2117" s="98"/>
      <c r="H2117" s="98"/>
    </row>
    <row r="2118" spans="5:8" x14ac:dyDescent="0.2">
      <c r="E2118" s="98"/>
      <c r="F2118" s="98"/>
      <c r="G2118" s="98"/>
      <c r="H2118" s="98"/>
    </row>
    <row r="2119" spans="5:8" x14ac:dyDescent="0.2">
      <c r="E2119" s="98"/>
      <c r="F2119" s="98"/>
      <c r="G2119" s="98"/>
      <c r="H2119" s="98"/>
    </row>
    <row r="2120" spans="5:8" x14ac:dyDescent="0.2">
      <c r="E2120" s="98"/>
      <c r="F2120" s="98"/>
      <c r="G2120" s="98"/>
      <c r="H2120" s="98"/>
    </row>
    <row r="2121" spans="5:8" x14ac:dyDescent="0.2">
      <c r="E2121" s="98"/>
      <c r="F2121" s="98"/>
      <c r="G2121" s="98"/>
      <c r="H2121" s="98"/>
    </row>
    <row r="2122" spans="5:8" x14ac:dyDescent="0.2">
      <c r="E2122" s="98"/>
      <c r="F2122" s="98"/>
      <c r="G2122" s="98"/>
      <c r="H2122" s="98"/>
    </row>
    <row r="2123" spans="5:8" x14ac:dyDescent="0.2">
      <c r="E2123" s="98"/>
      <c r="F2123" s="98"/>
      <c r="G2123" s="98"/>
      <c r="H2123" s="98"/>
    </row>
    <row r="2124" spans="5:8" x14ac:dyDescent="0.2">
      <c r="E2124" s="98"/>
      <c r="F2124" s="98"/>
      <c r="G2124" s="98"/>
      <c r="H2124" s="98"/>
    </row>
    <row r="2125" spans="5:8" x14ac:dyDescent="0.2">
      <c r="E2125" s="98"/>
      <c r="F2125" s="98"/>
      <c r="G2125" s="98"/>
      <c r="H2125" s="98"/>
    </row>
    <row r="2126" spans="5:8" x14ac:dyDescent="0.2">
      <c r="E2126" s="98"/>
      <c r="F2126" s="98"/>
      <c r="G2126" s="98"/>
      <c r="H2126" s="98"/>
    </row>
    <row r="2127" spans="5:8" x14ac:dyDescent="0.2">
      <c r="E2127" s="98"/>
      <c r="F2127" s="98"/>
      <c r="G2127" s="98"/>
      <c r="H2127" s="98"/>
    </row>
    <row r="2128" spans="5:8" x14ac:dyDescent="0.2">
      <c r="E2128" s="98"/>
      <c r="F2128" s="98"/>
      <c r="G2128" s="98"/>
      <c r="H2128" s="98"/>
    </row>
    <row r="2129" spans="5:8" x14ac:dyDescent="0.2">
      <c r="E2129" s="98"/>
      <c r="F2129" s="98"/>
      <c r="G2129" s="98"/>
      <c r="H2129" s="98"/>
    </row>
    <row r="2130" spans="5:8" x14ac:dyDescent="0.2">
      <c r="E2130" s="98"/>
      <c r="F2130" s="98"/>
      <c r="G2130" s="98"/>
      <c r="H2130" s="98"/>
    </row>
    <row r="2131" spans="5:8" x14ac:dyDescent="0.2">
      <c r="E2131" s="98"/>
      <c r="F2131" s="98"/>
      <c r="G2131" s="98"/>
      <c r="H2131" s="98"/>
    </row>
    <row r="2132" spans="5:8" x14ac:dyDescent="0.2">
      <c r="E2132" s="98"/>
      <c r="F2132" s="98"/>
      <c r="G2132" s="98"/>
      <c r="H2132" s="98"/>
    </row>
    <row r="2133" spans="5:8" x14ac:dyDescent="0.2">
      <c r="E2133" s="98"/>
      <c r="F2133" s="98"/>
      <c r="G2133" s="98"/>
      <c r="H2133" s="98"/>
    </row>
    <row r="2134" spans="5:8" x14ac:dyDescent="0.2">
      <c r="E2134" s="98"/>
      <c r="F2134" s="98"/>
      <c r="G2134" s="98"/>
      <c r="H2134" s="98"/>
    </row>
    <row r="2135" spans="5:8" x14ac:dyDescent="0.2">
      <c r="E2135" s="98"/>
      <c r="F2135" s="98"/>
      <c r="G2135" s="98"/>
      <c r="H2135" s="98"/>
    </row>
    <row r="2136" spans="5:8" x14ac:dyDescent="0.2">
      <c r="E2136" s="98"/>
      <c r="F2136" s="98"/>
      <c r="G2136" s="98"/>
      <c r="H2136" s="98"/>
    </row>
    <row r="2137" spans="5:8" x14ac:dyDescent="0.2">
      <c r="E2137" s="98"/>
      <c r="F2137" s="98"/>
      <c r="G2137" s="98"/>
      <c r="H2137" s="98"/>
    </row>
    <row r="2138" spans="5:8" x14ac:dyDescent="0.2">
      <c r="E2138" s="98"/>
      <c r="F2138" s="98"/>
      <c r="G2138" s="98"/>
      <c r="H2138" s="98"/>
    </row>
    <row r="2139" spans="5:8" x14ac:dyDescent="0.2">
      <c r="E2139" s="98"/>
      <c r="F2139" s="98"/>
      <c r="G2139" s="98"/>
      <c r="H2139" s="98"/>
    </row>
    <row r="2140" spans="5:8" x14ac:dyDescent="0.2">
      <c r="E2140" s="98"/>
      <c r="F2140" s="98"/>
      <c r="G2140" s="98"/>
      <c r="H2140" s="98"/>
    </row>
    <row r="2141" spans="5:8" x14ac:dyDescent="0.2">
      <c r="E2141" s="98"/>
      <c r="F2141" s="98"/>
      <c r="G2141" s="98"/>
      <c r="H2141" s="98"/>
    </row>
    <row r="2142" spans="5:8" x14ac:dyDescent="0.2">
      <c r="E2142" s="98"/>
      <c r="F2142" s="98"/>
      <c r="G2142" s="98"/>
      <c r="H2142" s="98"/>
    </row>
    <row r="2143" spans="5:8" x14ac:dyDescent="0.2">
      <c r="E2143" s="98"/>
      <c r="F2143" s="98"/>
      <c r="G2143" s="98"/>
      <c r="H2143" s="98"/>
    </row>
    <row r="2144" spans="5:8" x14ac:dyDescent="0.2">
      <c r="E2144" s="98"/>
      <c r="F2144" s="98"/>
      <c r="G2144" s="98"/>
      <c r="H2144" s="98"/>
    </row>
    <row r="2145" spans="5:8" x14ac:dyDescent="0.2">
      <c r="E2145" s="98"/>
      <c r="F2145" s="98"/>
      <c r="G2145" s="98"/>
      <c r="H2145" s="98"/>
    </row>
    <row r="2146" spans="5:8" x14ac:dyDescent="0.2">
      <c r="E2146" s="98"/>
      <c r="F2146" s="98"/>
      <c r="G2146" s="98"/>
      <c r="H2146" s="98"/>
    </row>
    <row r="2147" spans="5:8" x14ac:dyDescent="0.2">
      <c r="E2147" s="98"/>
      <c r="F2147" s="98"/>
      <c r="G2147" s="98"/>
      <c r="H2147" s="98"/>
    </row>
    <row r="2148" spans="5:8" x14ac:dyDescent="0.2">
      <c r="E2148" s="98"/>
      <c r="F2148" s="98"/>
      <c r="G2148" s="98"/>
      <c r="H2148" s="98"/>
    </row>
    <row r="2149" spans="5:8" x14ac:dyDescent="0.2">
      <c r="E2149" s="98"/>
      <c r="F2149" s="98"/>
      <c r="G2149" s="98"/>
      <c r="H2149" s="98"/>
    </row>
    <row r="2150" spans="5:8" x14ac:dyDescent="0.2">
      <c r="E2150" s="98"/>
      <c r="F2150" s="98"/>
      <c r="G2150" s="98"/>
      <c r="H2150" s="98"/>
    </row>
    <row r="2151" spans="5:8" x14ac:dyDescent="0.2">
      <c r="E2151" s="98"/>
      <c r="F2151" s="98"/>
      <c r="G2151" s="98"/>
      <c r="H2151" s="98"/>
    </row>
    <row r="2152" spans="5:8" x14ac:dyDescent="0.2">
      <c r="E2152" s="98"/>
      <c r="F2152" s="98"/>
      <c r="G2152" s="98"/>
      <c r="H2152" s="98"/>
    </row>
    <row r="2153" spans="5:8" x14ac:dyDescent="0.2">
      <c r="E2153" s="98"/>
      <c r="F2153" s="98"/>
      <c r="G2153" s="98"/>
      <c r="H2153" s="98"/>
    </row>
    <row r="2154" spans="5:8" x14ac:dyDescent="0.2">
      <c r="E2154" s="98"/>
      <c r="F2154" s="98"/>
      <c r="G2154" s="98"/>
      <c r="H2154" s="98"/>
    </row>
    <row r="2155" spans="5:8" x14ac:dyDescent="0.2">
      <c r="E2155" s="98"/>
      <c r="F2155" s="98"/>
      <c r="G2155" s="98"/>
      <c r="H2155" s="98"/>
    </row>
    <row r="2156" spans="5:8" x14ac:dyDescent="0.2">
      <c r="E2156" s="98"/>
      <c r="F2156" s="98"/>
      <c r="G2156" s="98"/>
      <c r="H2156" s="98"/>
    </row>
    <row r="2157" spans="5:8" x14ac:dyDescent="0.2">
      <c r="E2157" s="98"/>
      <c r="F2157" s="98"/>
      <c r="G2157" s="98"/>
      <c r="H2157" s="98"/>
    </row>
    <row r="2158" spans="5:8" x14ac:dyDescent="0.2">
      <c r="E2158" s="98"/>
      <c r="F2158" s="98"/>
      <c r="G2158" s="98"/>
      <c r="H2158" s="98"/>
    </row>
    <row r="2159" spans="5:8" x14ac:dyDescent="0.2">
      <c r="E2159" s="98"/>
      <c r="F2159" s="98"/>
      <c r="G2159" s="98"/>
      <c r="H2159" s="98"/>
    </row>
    <row r="2160" spans="5:8" x14ac:dyDescent="0.2">
      <c r="E2160" s="98"/>
      <c r="F2160" s="98"/>
      <c r="G2160" s="98"/>
      <c r="H2160" s="98"/>
    </row>
    <row r="2161" spans="5:8" x14ac:dyDescent="0.2">
      <c r="E2161" s="98"/>
      <c r="F2161" s="98"/>
      <c r="G2161" s="98"/>
      <c r="H2161" s="98"/>
    </row>
    <row r="2162" spans="5:8" x14ac:dyDescent="0.2">
      <c r="E2162" s="98"/>
      <c r="F2162" s="98"/>
      <c r="G2162" s="98"/>
      <c r="H2162" s="98"/>
    </row>
    <row r="2163" spans="5:8" x14ac:dyDescent="0.2">
      <c r="E2163" s="98"/>
      <c r="F2163" s="98"/>
      <c r="G2163" s="98"/>
      <c r="H2163" s="98"/>
    </row>
    <row r="2164" spans="5:8" x14ac:dyDescent="0.2">
      <c r="E2164" s="98"/>
      <c r="F2164" s="98"/>
      <c r="G2164" s="98"/>
      <c r="H2164" s="98"/>
    </row>
    <row r="2165" spans="5:8" x14ac:dyDescent="0.2">
      <c r="E2165" s="98"/>
      <c r="F2165" s="98"/>
      <c r="G2165" s="98"/>
      <c r="H2165" s="98"/>
    </row>
    <row r="2166" spans="5:8" x14ac:dyDescent="0.2">
      <c r="E2166" s="98"/>
      <c r="F2166" s="98"/>
      <c r="G2166" s="98"/>
      <c r="H2166" s="98"/>
    </row>
    <row r="2167" spans="5:8" x14ac:dyDescent="0.2">
      <c r="E2167" s="98"/>
      <c r="F2167" s="98"/>
      <c r="G2167" s="98"/>
      <c r="H2167" s="98"/>
    </row>
    <row r="2168" spans="5:8" x14ac:dyDescent="0.2">
      <c r="E2168" s="98"/>
      <c r="F2168" s="98"/>
      <c r="G2168" s="98"/>
      <c r="H2168" s="98"/>
    </row>
    <row r="2169" spans="5:8" x14ac:dyDescent="0.2">
      <c r="E2169" s="98"/>
      <c r="F2169" s="98"/>
      <c r="G2169" s="98"/>
      <c r="H2169" s="98"/>
    </row>
    <row r="2170" spans="5:8" x14ac:dyDescent="0.2">
      <c r="E2170" s="98"/>
      <c r="F2170" s="98"/>
      <c r="G2170" s="98"/>
      <c r="H2170" s="98"/>
    </row>
    <row r="2171" spans="5:8" x14ac:dyDescent="0.2">
      <c r="E2171" s="98"/>
      <c r="F2171" s="98"/>
      <c r="G2171" s="98"/>
      <c r="H2171" s="98"/>
    </row>
    <row r="2172" spans="5:8" x14ac:dyDescent="0.2">
      <c r="E2172" s="98"/>
      <c r="F2172" s="98"/>
      <c r="G2172" s="98"/>
      <c r="H2172" s="98"/>
    </row>
    <row r="2173" spans="5:8" x14ac:dyDescent="0.2">
      <c r="E2173" s="98"/>
      <c r="F2173" s="98"/>
      <c r="G2173" s="98"/>
      <c r="H2173" s="98"/>
    </row>
    <row r="2174" spans="5:8" x14ac:dyDescent="0.2">
      <c r="E2174" s="98"/>
      <c r="F2174" s="98"/>
      <c r="G2174" s="98"/>
      <c r="H2174" s="98"/>
    </row>
    <row r="2175" spans="5:8" x14ac:dyDescent="0.2">
      <c r="E2175" s="98"/>
      <c r="F2175" s="98"/>
      <c r="G2175" s="98"/>
      <c r="H2175" s="98"/>
    </row>
    <row r="2176" spans="5:8" x14ac:dyDescent="0.2">
      <c r="E2176" s="98"/>
      <c r="F2176" s="98"/>
      <c r="G2176" s="98"/>
      <c r="H2176" s="98"/>
    </row>
    <row r="2177" spans="5:8" x14ac:dyDescent="0.2">
      <c r="E2177" s="98"/>
      <c r="F2177" s="98"/>
      <c r="G2177" s="98"/>
      <c r="H2177" s="98"/>
    </row>
    <row r="2178" spans="5:8" x14ac:dyDescent="0.2">
      <c r="E2178" s="98"/>
      <c r="F2178" s="98"/>
      <c r="G2178" s="98"/>
      <c r="H2178" s="98"/>
    </row>
    <row r="2179" spans="5:8" x14ac:dyDescent="0.2">
      <c r="E2179" s="98"/>
      <c r="F2179" s="98"/>
      <c r="G2179" s="98"/>
      <c r="H2179" s="98"/>
    </row>
    <row r="2180" spans="5:8" x14ac:dyDescent="0.2">
      <c r="E2180" s="98"/>
      <c r="F2180" s="98"/>
      <c r="G2180" s="98"/>
      <c r="H2180" s="98"/>
    </row>
    <row r="2181" spans="5:8" x14ac:dyDescent="0.2">
      <c r="E2181" s="98"/>
      <c r="F2181" s="98"/>
      <c r="G2181" s="98"/>
      <c r="H2181" s="98"/>
    </row>
    <row r="2182" spans="5:8" x14ac:dyDescent="0.2">
      <c r="E2182" s="98"/>
      <c r="F2182" s="98"/>
      <c r="G2182" s="98"/>
      <c r="H2182" s="98"/>
    </row>
    <row r="2183" spans="5:8" x14ac:dyDescent="0.2">
      <c r="E2183" s="98"/>
      <c r="F2183" s="98"/>
      <c r="G2183" s="98"/>
      <c r="H2183" s="98"/>
    </row>
    <row r="2184" spans="5:8" x14ac:dyDescent="0.2">
      <c r="E2184" s="98"/>
      <c r="F2184" s="98"/>
      <c r="G2184" s="98"/>
      <c r="H2184" s="98"/>
    </row>
    <row r="2185" spans="5:8" x14ac:dyDescent="0.2">
      <c r="E2185" s="98"/>
      <c r="F2185" s="98"/>
      <c r="G2185" s="98"/>
      <c r="H2185" s="98"/>
    </row>
    <row r="2186" spans="5:8" x14ac:dyDescent="0.2">
      <c r="E2186" s="98"/>
      <c r="F2186" s="98"/>
      <c r="G2186" s="98"/>
      <c r="H2186" s="98"/>
    </row>
    <row r="2187" spans="5:8" x14ac:dyDescent="0.2">
      <c r="E2187" s="98"/>
      <c r="F2187" s="98"/>
      <c r="G2187" s="98"/>
      <c r="H2187" s="98"/>
    </row>
    <row r="2188" spans="5:8" x14ac:dyDescent="0.2">
      <c r="E2188" s="98"/>
      <c r="F2188" s="98"/>
      <c r="G2188" s="98"/>
      <c r="H2188" s="98"/>
    </row>
    <row r="2189" spans="5:8" x14ac:dyDescent="0.2">
      <c r="E2189" s="98"/>
      <c r="F2189" s="98"/>
      <c r="G2189" s="98"/>
      <c r="H2189" s="98"/>
    </row>
    <row r="2190" spans="5:8" x14ac:dyDescent="0.2">
      <c r="E2190" s="98"/>
      <c r="F2190" s="98"/>
      <c r="G2190" s="98"/>
      <c r="H2190" s="98"/>
    </row>
    <row r="2191" spans="5:8" x14ac:dyDescent="0.2">
      <c r="E2191" s="98"/>
      <c r="F2191" s="98"/>
      <c r="G2191" s="98"/>
      <c r="H2191" s="98"/>
    </row>
    <row r="2192" spans="5:8" x14ac:dyDescent="0.2">
      <c r="E2192" s="98"/>
      <c r="F2192" s="98"/>
      <c r="G2192" s="98"/>
      <c r="H2192" s="98"/>
    </row>
    <row r="2193" spans="5:8" x14ac:dyDescent="0.2">
      <c r="E2193" s="98"/>
      <c r="F2193" s="98"/>
      <c r="G2193" s="98"/>
      <c r="H2193" s="98"/>
    </row>
    <row r="2194" spans="5:8" x14ac:dyDescent="0.2">
      <c r="E2194" s="98"/>
      <c r="F2194" s="98"/>
      <c r="G2194" s="98"/>
      <c r="H2194" s="98"/>
    </row>
    <row r="2195" spans="5:8" x14ac:dyDescent="0.2">
      <c r="E2195" s="98"/>
      <c r="F2195" s="98"/>
      <c r="G2195" s="98"/>
      <c r="H2195" s="98"/>
    </row>
    <row r="2196" spans="5:8" x14ac:dyDescent="0.2">
      <c r="E2196" s="98"/>
      <c r="F2196" s="98"/>
      <c r="G2196" s="98"/>
      <c r="H2196" s="98"/>
    </row>
    <row r="2197" spans="5:8" x14ac:dyDescent="0.2">
      <c r="E2197" s="98"/>
      <c r="F2197" s="98"/>
      <c r="G2197" s="98"/>
      <c r="H2197" s="98"/>
    </row>
    <row r="2198" spans="5:8" x14ac:dyDescent="0.2">
      <c r="E2198" s="98"/>
      <c r="F2198" s="98"/>
      <c r="G2198" s="98"/>
      <c r="H2198" s="98"/>
    </row>
    <row r="2199" spans="5:8" x14ac:dyDescent="0.2">
      <c r="E2199" s="98"/>
      <c r="F2199" s="98"/>
      <c r="G2199" s="98"/>
      <c r="H2199" s="98"/>
    </row>
    <row r="2200" spans="5:8" x14ac:dyDescent="0.2">
      <c r="E2200" s="98"/>
      <c r="F2200" s="98"/>
      <c r="G2200" s="98"/>
      <c r="H2200" s="98"/>
    </row>
    <row r="2201" spans="5:8" x14ac:dyDescent="0.2">
      <c r="E2201" s="98"/>
      <c r="F2201" s="98"/>
      <c r="G2201" s="98"/>
      <c r="H2201" s="98"/>
    </row>
    <row r="2202" spans="5:8" x14ac:dyDescent="0.2">
      <c r="E2202" s="98"/>
      <c r="F2202" s="98"/>
      <c r="G2202" s="98"/>
      <c r="H2202" s="98"/>
    </row>
    <row r="2203" spans="5:8" x14ac:dyDescent="0.2">
      <c r="E2203" s="98"/>
      <c r="F2203" s="98"/>
      <c r="G2203" s="98"/>
      <c r="H2203" s="98"/>
    </row>
    <row r="2204" spans="5:8" x14ac:dyDescent="0.2">
      <c r="E2204" s="98"/>
      <c r="F2204" s="98"/>
      <c r="G2204" s="98"/>
      <c r="H2204" s="98"/>
    </row>
    <row r="2205" spans="5:8" x14ac:dyDescent="0.2">
      <c r="E2205" s="98"/>
      <c r="F2205" s="98"/>
      <c r="G2205" s="98"/>
      <c r="H2205" s="98"/>
    </row>
    <row r="2206" spans="5:8" x14ac:dyDescent="0.2">
      <c r="E2206" s="98"/>
      <c r="F2206" s="98"/>
      <c r="G2206" s="98"/>
      <c r="H2206" s="98"/>
    </row>
    <row r="2207" spans="5:8" x14ac:dyDescent="0.2">
      <c r="E2207" s="98"/>
      <c r="F2207" s="98"/>
      <c r="G2207" s="98"/>
      <c r="H2207" s="98"/>
    </row>
    <row r="2208" spans="5:8" x14ac:dyDescent="0.2">
      <c r="E2208" s="98"/>
      <c r="F2208" s="98"/>
      <c r="G2208" s="98"/>
      <c r="H2208" s="98"/>
    </row>
    <row r="2209" spans="5:8" x14ac:dyDescent="0.2">
      <c r="E2209" s="98"/>
      <c r="F2209" s="98"/>
      <c r="G2209" s="98"/>
      <c r="H2209" s="98"/>
    </row>
    <row r="2210" spans="5:8" x14ac:dyDescent="0.2">
      <c r="E2210" s="98"/>
      <c r="F2210" s="98"/>
      <c r="G2210" s="98"/>
      <c r="H2210" s="98"/>
    </row>
    <row r="2211" spans="5:8" x14ac:dyDescent="0.2">
      <c r="E2211" s="98"/>
      <c r="F2211" s="98"/>
      <c r="G2211" s="98"/>
      <c r="H2211" s="98"/>
    </row>
    <row r="2212" spans="5:8" x14ac:dyDescent="0.2">
      <c r="E2212" s="98"/>
      <c r="F2212" s="98"/>
      <c r="G2212" s="98"/>
      <c r="H2212" s="98"/>
    </row>
    <row r="2213" spans="5:8" x14ac:dyDescent="0.2">
      <c r="E2213" s="98"/>
      <c r="F2213" s="98"/>
      <c r="G2213" s="98"/>
      <c r="H2213" s="98"/>
    </row>
    <row r="2214" spans="5:8" x14ac:dyDescent="0.2">
      <c r="E2214" s="98"/>
      <c r="F2214" s="98"/>
      <c r="G2214" s="98"/>
      <c r="H2214" s="98"/>
    </row>
    <row r="2215" spans="5:8" x14ac:dyDescent="0.2">
      <c r="E2215" s="98"/>
      <c r="F2215" s="98"/>
      <c r="G2215" s="98"/>
      <c r="H2215" s="98"/>
    </row>
    <row r="2216" spans="5:8" x14ac:dyDescent="0.2">
      <c r="E2216" s="98"/>
      <c r="F2216" s="98"/>
      <c r="G2216" s="98"/>
      <c r="H2216" s="98"/>
    </row>
    <row r="2217" spans="5:8" x14ac:dyDescent="0.2">
      <c r="E2217" s="98"/>
      <c r="F2217" s="98"/>
      <c r="G2217" s="98"/>
      <c r="H2217" s="98"/>
    </row>
    <row r="2218" spans="5:8" x14ac:dyDescent="0.2">
      <c r="E2218" s="98"/>
      <c r="F2218" s="98"/>
      <c r="G2218" s="98"/>
      <c r="H2218" s="98"/>
    </row>
    <row r="2219" spans="5:8" x14ac:dyDescent="0.2">
      <c r="E2219" s="98"/>
      <c r="F2219" s="98"/>
      <c r="G2219" s="98"/>
      <c r="H2219" s="98"/>
    </row>
    <row r="2220" spans="5:8" x14ac:dyDescent="0.2">
      <c r="E2220" s="98"/>
      <c r="F2220" s="98"/>
      <c r="G2220" s="98"/>
      <c r="H2220" s="98"/>
    </row>
    <row r="2221" spans="5:8" x14ac:dyDescent="0.2">
      <c r="E2221" s="98"/>
      <c r="F2221" s="98"/>
      <c r="G2221" s="98"/>
      <c r="H2221" s="98"/>
    </row>
    <row r="2222" spans="5:8" x14ac:dyDescent="0.2">
      <c r="E2222" s="98"/>
      <c r="F2222" s="98"/>
      <c r="G2222" s="98"/>
      <c r="H2222" s="98"/>
    </row>
    <row r="2223" spans="5:8" x14ac:dyDescent="0.2">
      <c r="E2223" s="98"/>
      <c r="F2223" s="98"/>
      <c r="G2223" s="98"/>
      <c r="H2223" s="98"/>
    </row>
    <row r="2224" spans="5:8" x14ac:dyDescent="0.2">
      <c r="E2224" s="98"/>
      <c r="F2224" s="98"/>
      <c r="G2224" s="98"/>
      <c r="H2224" s="98"/>
    </row>
    <row r="2225" spans="5:8" x14ac:dyDescent="0.2">
      <c r="E2225" s="98"/>
      <c r="F2225" s="98"/>
      <c r="G2225" s="98"/>
      <c r="H2225" s="98"/>
    </row>
    <row r="2226" spans="5:8" x14ac:dyDescent="0.2">
      <c r="E2226" s="98"/>
      <c r="F2226" s="98"/>
      <c r="G2226" s="98"/>
      <c r="H2226" s="98"/>
    </row>
    <row r="2227" spans="5:8" x14ac:dyDescent="0.2">
      <c r="E2227" s="98"/>
      <c r="F2227" s="98"/>
      <c r="G2227" s="98"/>
      <c r="H2227" s="98"/>
    </row>
    <row r="2228" spans="5:8" x14ac:dyDescent="0.2">
      <c r="E2228" s="98"/>
      <c r="F2228" s="98"/>
      <c r="G2228" s="98"/>
      <c r="H2228" s="98"/>
    </row>
    <row r="2229" spans="5:8" x14ac:dyDescent="0.2">
      <c r="E2229" s="98"/>
      <c r="F2229" s="98"/>
      <c r="G2229" s="98"/>
      <c r="H2229" s="98"/>
    </row>
    <row r="2230" spans="5:8" x14ac:dyDescent="0.2">
      <c r="E2230" s="98"/>
      <c r="F2230" s="98"/>
      <c r="G2230" s="98"/>
      <c r="H2230" s="98"/>
    </row>
    <row r="2231" spans="5:8" x14ac:dyDescent="0.2">
      <c r="E2231" s="98"/>
      <c r="F2231" s="98"/>
      <c r="G2231" s="98"/>
      <c r="H2231" s="98"/>
    </row>
    <row r="2232" spans="5:8" x14ac:dyDescent="0.2">
      <c r="E2232" s="98"/>
      <c r="F2232" s="98"/>
      <c r="G2232" s="98"/>
      <c r="H2232" s="98"/>
    </row>
    <row r="2233" spans="5:8" x14ac:dyDescent="0.2">
      <c r="E2233" s="98"/>
      <c r="F2233" s="98"/>
      <c r="G2233" s="98"/>
      <c r="H2233" s="98"/>
    </row>
    <row r="2234" spans="5:8" x14ac:dyDescent="0.2">
      <c r="E2234" s="98"/>
      <c r="F2234" s="98"/>
      <c r="G2234" s="98"/>
      <c r="H2234" s="98"/>
    </row>
    <row r="2235" spans="5:8" x14ac:dyDescent="0.2">
      <c r="E2235" s="98"/>
      <c r="F2235" s="98"/>
      <c r="G2235" s="98"/>
      <c r="H2235" s="98"/>
    </row>
    <row r="2236" spans="5:8" x14ac:dyDescent="0.2">
      <c r="E2236" s="98"/>
      <c r="F2236" s="98"/>
      <c r="G2236" s="98"/>
      <c r="H2236" s="98"/>
    </row>
    <row r="2237" spans="5:8" x14ac:dyDescent="0.2">
      <c r="E2237" s="98"/>
      <c r="F2237" s="98"/>
      <c r="G2237" s="98"/>
      <c r="H2237" s="98"/>
    </row>
    <row r="2238" spans="5:8" x14ac:dyDescent="0.2">
      <c r="E2238" s="98"/>
      <c r="F2238" s="98"/>
      <c r="G2238" s="98"/>
      <c r="H2238" s="98"/>
    </row>
    <row r="2239" spans="5:8" x14ac:dyDescent="0.2">
      <c r="E2239" s="98"/>
      <c r="F2239" s="98"/>
      <c r="G2239" s="98"/>
      <c r="H2239" s="98"/>
    </row>
    <row r="2240" spans="5:8" x14ac:dyDescent="0.2">
      <c r="E2240" s="98"/>
      <c r="F2240" s="98"/>
      <c r="G2240" s="98"/>
      <c r="H2240" s="98"/>
    </row>
    <row r="2241" spans="5:8" x14ac:dyDescent="0.2">
      <c r="E2241" s="98"/>
      <c r="F2241" s="98"/>
      <c r="G2241" s="98"/>
      <c r="H2241" s="98"/>
    </row>
    <row r="2242" spans="5:8" x14ac:dyDescent="0.2">
      <c r="E2242" s="98"/>
      <c r="F2242" s="98"/>
      <c r="G2242" s="98"/>
      <c r="H2242" s="98"/>
    </row>
    <row r="2243" spans="5:8" x14ac:dyDescent="0.2">
      <c r="E2243" s="98"/>
      <c r="F2243" s="98"/>
      <c r="G2243" s="98"/>
      <c r="H2243" s="98"/>
    </row>
    <row r="2244" spans="5:8" x14ac:dyDescent="0.2">
      <c r="E2244" s="98"/>
      <c r="F2244" s="98"/>
      <c r="G2244" s="98"/>
      <c r="H2244" s="98"/>
    </row>
    <row r="2245" spans="5:8" x14ac:dyDescent="0.2">
      <c r="E2245" s="98"/>
      <c r="F2245" s="98"/>
      <c r="G2245" s="98"/>
      <c r="H2245" s="98"/>
    </row>
    <row r="2246" spans="5:8" x14ac:dyDescent="0.2">
      <c r="E2246" s="98"/>
      <c r="F2246" s="98"/>
      <c r="G2246" s="98"/>
      <c r="H2246" s="98"/>
    </row>
    <row r="2247" spans="5:8" x14ac:dyDescent="0.2">
      <c r="E2247" s="98"/>
      <c r="F2247" s="98"/>
      <c r="G2247" s="98"/>
      <c r="H2247" s="98"/>
    </row>
    <row r="2248" spans="5:8" x14ac:dyDescent="0.2">
      <c r="E2248" s="98"/>
      <c r="F2248" s="98"/>
      <c r="G2248" s="98"/>
      <c r="H2248" s="98"/>
    </row>
    <row r="2249" spans="5:8" x14ac:dyDescent="0.2">
      <c r="E2249" s="98"/>
      <c r="F2249" s="98"/>
      <c r="G2249" s="98"/>
      <c r="H2249" s="98"/>
    </row>
    <row r="2250" spans="5:8" x14ac:dyDescent="0.2">
      <c r="E2250" s="98"/>
      <c r="F2250" s="98"/>
      <c r="G2250" s="98"/>
      <c r="H2250" s="98"/>
    </row>
    <row r="2251" spans="5:8" x14ac:dyDescent="0.2">
      <c r="E2251" s="98"/>
      <c r="F2251" s="98"/>
      <c r="G2251" s="98"/>
      <c r="H2251" s="98"/>
    </row>
    <row r="2252" spans="5:8" x14ac:dyDescent="0.2">
      <c r="E2252" s="98"/>
      <c r="F2252" s="98"/>
      <c r="G2252" s="98"/>
      <c r="H2252" s="98"/>
    </row>
    <row r="2253" spans="5:8" x14ac:dyDescent="0.2">
      <c r="E2253" s="98"/>
      <c r="F2253" s="98"/>
      <c r="G2253" s="98"/>
      <c r="H2253" s="98"/>
    </row>
    <row r="2254" spans="5:8" x14ac:dyDescent="0.2">
      <c r="E2254" s="98"/>
      <c r="F2254" s="98"/>
      <c r="G2254" s="98"/>
      <c r="H2254" s="98"/>
    </row>
    <row r="2255" spans="5:8" x14ac:dyDescent="0.2">
      <c r="E2255" s="98"/>
      <c r="F2255" s="98"/>
      <c r="G2255" s="98"/>
      <c r="H2255" s="98"/>
    </row>
    <row r="2256" spans="5:8" x14ac:dyDescent="0.2">
      <c r="E2256" s="98"/>
      <c r="F2256" s="98"/>
      <c r="G2256" s="98"/>
      <c r="H2256" s="98"/>
    </row>
    <row r="2257" spans="5:8" x14ac:dyDescent="0.2">
      <c r="E2257" s="98"/>
      <c r="F2257" s="98"/>
      <c r="G2257" s="98"/>
      <c r="H2257" s="98"/>
    </row>
    <row r="2258" spans="5:8" x14ac:dyDescent="0.2">
      <c r="E2258" s="98"/>
      <c r="F2258" s="98"/>
      <c r="G2258" s="98"/>
      <c r="H2258" s="98"/>
    </row>
    <row r="2259" spans="5:8" x14ac:dyDescent="0.2">
      <c r="E2259" s="98"/>
      <c r="F2259" s="98"/>
      <c r="G2259" s="98"/>
      <c r="H2259" s="98"/>
    </row>
    <row r="2260" spans="5:8" x14ac:dyDescent="0.2">
      <c r="E2260" s="98"/>
      <c r="F2260" s="98"/>
      <c r="G2260" s="98"/>
      <c r="H2260" s="98"/>
    </row>
    <row r="2261" spans="5:8" x14ac:dyDescent="0.2">
      <c r="E2261" s="98"/>
      <c r="F2261" s="98"/>
      <c r="G2261" s="98"/>
      <c r="H2261" s="98"/>
    </row>
    <row r="2262" spans="5:8" x14ac:dyDescent="0.2">
      <c r="E2262" s="98"/>
      <c r="F2262" s="98"/>
      <c r="G2262" s="98"/>
      <c r="H2262" s="98"/>
    </row>
    <row r="2263" spans="5:8" x14ac:dyDescent="0.2">
      <c r="E2263" s="98"/>
      <c r="F2263" s="98"/>
      <c r="G2263" s="98"/>
      <c r="H2263" s="98"/>
    </row>
    <row r="2264" spans="5:8" x14ac:dyDescent="0.2">
      <c r="E2264" s="98"/>
      <c r="F2264" s="98"/>
      <c r="G2264" s="98"/>
      <c r="H2264" s="98"/>
    </row>
    <row r="2265" spans="5:8" x14ac:dyDescent="0.2">
      <c r="E2265" s="98"/>
      <c r="F2265" s="98"/>
      <c r="G2265" s="98"/>
      <c r="H2265" s="98"/>
    </row>
    <row r="2266" spans="5:8" x14ac:dyDescent="0.2">
      <c r="E2266" s="98"/>
      <c r="F2266" s="98"/>
      <c r="G2266" s="98"/>
      <c r="H2266" s="98"/>
    </row>
    <row r="2267" spans="5:8" x14ac:dyDescent="0.2">
      <c r="E2267" s="98"/>
      <c r="F2267" s="98"/>
      <c r="G2267" s="98"/>
      <c r="H2267" s="98"/>
    </row>
    <row r="2268" spans="5:8" x14ac:dyDescent="0.2">
      <c r="E2268" s="98"/>
      <c r="F2268" s="98"/>
      <c r="G2268" s="98"/>
      <c r="H2268" s="98"/>
    </row>
    <row r="2269" spans="5:8" x14ac:dyDescent="0.2">
      <c r="E2269" s="98"/>
      <c r="F2269" s="98"/>
      <c r="G2269" s="98"/>
      <c r="H2269" s="98"/>
    </row>
    <row r="2270" spans="5:8" x14ac:dyDescent="0.2">
      <c r="E2270" s="98"/>
      <c r="F2270" s="98"/>
      <c r="G2270" s="98"/>
      <c r="H2270" s="98"/>
    </row>
    <row r="2271" spans="5:8" x14ac:dyDescent="0.2">
      <c r="E2271" s="98"/>
      <c r="F2271" s="98"/>
      <c r="G2271" s="98"/>
      <c r="H2271" s="98"/>
    </row>
    <row r="2272" spans="5:8" x14ac:dyDescent="0.2">
      <c r="E2272" s="98"/>
      <c r="F2272" s="98"/>
      <c r="G2272" s="98"/>
      <c r="H2272" s="98"/>
    </row>
    <row r="2273" spans="5:8" x14ac:dyDescent="0.2">
      <c r="E2273" s="98"/>
      <c r="F2273" s="98"/>
      <c r="G2273" s="98"/>
      <c r="H2273" s="98"/>
    </row>
    <row r="2274" spans="5:8" x14ac:dyDescent="0.2">
      <c r="E2274" s="98"/>
      <c r="F2274" s="98"/>
      <c r="G2274" s="98"/>
      <c r="H2274" s="98"/>
    </row>
    <row r="2275" spans="5:8" x14ac:dyDescent="0.2">
      <c r="E2275" s="98"/>
      <c r="F2275" s="98"/>
      <c r="G2275" s="98"/>
      <c r="H2275" s="98"/>
    </row>
    <row r="2276" spans="5:8" x14ac:dyDescent="0.2">
      <c r="E2276" s="98"/>
      <c r="F2276" s="98"/>
      <c r="G2276" s="98"/>
      <c r="H2276" s="98"/>
    </row>
    <row r="2277" spans="5:8" x14ac:dyDescent="0.2">
      <c r="E2277" s="98"/>
      <c r="F2277" s="98"/>
      <c r="G2277" s="98"/>
      <c r="H2277" s="98"/>
    </row>
    <row r="2278" spans="5:8" x14ac:dyDescent="0.2">
      <c r="E2278" s="98"/>
      <c r="F2278" s="98"/>
      <c r="G2278" s="98"/>
      <c r="H2278" s="98"/>
    </row>
    <row r="2279" spans="5:8" x14ac:dyDescent="0.2">
      <c r="E2279" s="98"/>
      <c r="F2279" s="98"/>
      <c r="G2279" s="98"/>
      <c r="H2279" s="98"/>
    </row>
    <row r="2280" spans="5:8" x14ac:dyDescent="0.2">
      <c r="E2280" s="98"/>
      <c r="F2280" s="98"/>
      <c r="G2280" s="98"/>
      <c r="H2280" s="98"/>
    </row>
    <row r="2281" spans="5:8" x14ac:dyDescent="0.2">
      <c r="E2281" s="98"/>
      <c r="F2281" s="98"/>
      <c r="G2281" s="98"/>
      <c r="H2281" s="98"/>
    </row>
    <row r="2282" spans="5:8" x14ac:dyDescent="0.2">
      <c r="E2282" s="98"/>
      <c r="F2282" s="98"/>
      <c r="G2282" s="98"/>
      <c r="H2282" s="98"/>
    </row>
    <row r="2283" spans="5:8" x14ac:dyDescent="0.2">
      <c r="E2283" s="98"/>
      <c r="F2283" s="98"/>
      <c r="G2283" s="98"/>
      <c r="H2283" s="98"/>
    </row>
    <row r="2284" spans="5:8" x14ac:dyDescent="0.2">
      <c r="E2284" s="98"/>
      <c r="F2284" s="98"/>
      <c r="G2284" s="98"/>
      <c r="H2284" s="98"/>
    </row>
    <row r="2285" spans="5:8" x14ac:dyDescent="0.2">
      <c r="E2285" s="98"/>
      <c r="F2285" s="98"/>
      <c r="G2285" s="98"/>
      <c r="H2285" s="98"/>
    </row>
    <row r="2286" spans="5:8" x14ac:dyDescent="0.2">
      <c r="E2286" s="98"/>
      <c r="F2286" s="98"/>
      <c r="G2286" s="98"/>
      <c r="H2286" s="98"/>
    </row>
    <row r="2287" spans="5:8" x14ac:dyDescent="0.2">
      <c r="E2287" s="98"/>
      <c r="F2287" s="98"/>
      <c r="G2287" s="98"/>
      <c r="H2287" s="98"/>
    </row>
    <row r="2288" spans="5:8" x14ac:dyDescent="0.2">
      <c r="E2288" s="98"/>
      <c r="F2288" s="98"/>
      <c r="G2288" s="98"/>
      <c r="H2288" s="98"/>
    </row>
    <row r="2289" spans="5:8" x14ac:dyDescent="0.2">
      <c r="E2289" s="98"/>
      <c r="F2289" s="98"/>
      <c r="G2289" s="98"/>
      <c r="H2289" s="98"/>
    </row>
    <row r="2290" spans="5:8" x14ac:dyDescent="0.2">
      <c r="E2290" s="98"/>
      <c r="F2290" s="98"/>
      <c r="G2290" s="98"/>
      <c r="H2290" s="98"/>
    </row>
    <row r="2291" spans="5:8" x14ac:dyDescent="0.2">
      <c r="E2291" s="98"/>
      <c r="F2291" s="98"/>
      <c r="G2291" s="98"/>
      <c r="H2291" s="98"/>
    </row>
    <row r="2292" spans="5:8" x14ac:dyDescent="0.2">
      <c r="E2292" s="98"/>
      <c r="F2292" s="98"/>
      <c r="G2292" s="98"/>
      <c r="H2292" s="98"/>
    </row>
    <row r="2293" spans="5:8" x14ac:dyDescent="0.2">
      <c r="E2293" s="98"/>
      <c r="F2293" s="98"/>
      <c r="G2293" s="98"/>
      <c r="H2293" s="98"/>
    </row>
    <row r="2294" spans="5:8" x14ac:dyDescent="0.2">
      <c r="E2294" s="98"/>
      <c r="F2294" s="98"/>
      <c r="G2294" s="98"/>
      <c r="H2294" s="98"/>
    </row>
    <row r="2295" spans="5:8" x14ac:dyDescent="0.2">
      <c r="E2295" s="98"/>
      <c r="F2295" s="98"/>
      <c r="G2295" s="98"/>
      <c r="H2295" s="98"/>
    </row>
    <row r="2296" spans="5:8" x14ac:dyDescent="0.2">
      <c r="E2296" s="98"/>
      <c r="F2296" s="98"/>
      <c r="G2296" s="98"/>
      <c r="H2296" s="98"/>
    </row>
    <row r="2297" spans="5:8" x14ac:dyDescent="0.2">
      <c r="E2297" s="98"/>
      <c r="F2297" s="98"/>
      <c r="G2297" s="98"/>
      <c r="H2297" s="98"/>
    </row>
    <row r="2298" spans="5:8" x14ac:dyDescent="0.2">
      <c r="E2298" s="98"/>
      <c r="F2298" s="98"/>
      <c r="G2298" s="98"/>
      <c r="H2298" s="98"/>
    </row>
    <row r="2299" spans="5:8" x14ac:dyDescent="0.2">
      <c r="E2299" s="98"/>
      <c r="F2299" s="98"/>
      <c r="G2299" s="98"/>
      <c r="H2299" s="98"/>
    </row>
    <row r="2300" spans="5:8" x14ac:dyDescent="0.2">
      <c r="E2300" s="98"/>
      <c r="F2300" s="98"/>
      <c r="G2300" s="98"/>
      <c r="H2300" s="98"/>
    </row>
    <row r="2301" spans="5:8" x14ac:dyDescent="0.2">
      <c r="E2301" s="98"/>
      <c r="F2301" s="98"/>
      <c r="G2301" s="98"/>
      <c r="H2301" s="98"/>
    </row>
    <row r="2302" spans="5:8" x14ac:dyDescent="0.2">
      <c r="E2302" s="98"/>
      <c r="F2302" s="98"/>
      <c r="G2302" s="98"/>
      <c r="H2302" s="98"/>
    </row>
    <row r="2303" spans="5:8" x14ac:dyDescent="0.2">
      <c r="E2303" s="98"/>
      <c r="F2303" s="98"/>
      <c r="G2303" s="98"/>
      <c r="H2303" s="98"/>
    </row>
    <row r="2304" spans="5:8" x14ac:dyDescent="0.2">
      <c r="E2304" s="98"/>
      <c r="F2304" s="98"/>
      <c r="G2304" s="98"/>
      <c r="H2304" s="98"/>
    </row>
    <row r="2305" spans="5:8" x14ac:dyDescent="0.2">
      <c r="E2305" s="98"/>
      <c r="F2305" s="98"/>
      <c r="G2305" s="98"/>
      <c r="H2305" s="98"/>
    </row>
    <row r="2306" spans="5:8" x14ac:dyDescent="0.2">
      <c r="E2306" s="98"/>
      <c r="F2306" s="98"/>
      <c r="G2306" s="98"/>
      <c r="H2306" s="98"/>
    </row>
    <row r="2307" spans="5:8" x14ac:dyDescent="0.2">
      <c r="E2307" s="98"/>
      <c r="F2307" s="98"/>
      <c r="G2307" s="98"/>
      <c r="H2307" s="98"/>
    </row>
    <row r="2308" spans="5:8" x14ac:dyDescent="0.2">
      <c r="E2308" s="98"/>
      <c r="F2308" s="98"/>
      <c r="G2308" s="98"/>
      <c r="H2308" s="98"/>
    </row>
    <row r="2309" spans="5:8" x14ac:dyDescent="0.2">
      <c r="E2309" s="98"/>
      <c r="F2309" s="98"/>
      <c r="G2309" s="98"/>
      <c r="H2309" s="98"/>
    </row>
    <row r="2310" spans="5:8" x14ac:dyDescent="0.2">
      <c r="E2310" s="98"/>
      <c r="F2310" s="98"/>
      <c r="G2310" s="98"/>
      <c r="H2310" s="98"/>
    </row>
    <row r="2311" spans="5:8" x14ac:dyDescent="0.2">
      <c r="E2311" s="98"/>
      <c r="F2311" s="98"/>
      <c r="G2311" s="98"/>
      <c r="H2311" s="98"/>
    </row>
    <row r="2312" spans="5:8" x14ac:dyDescent="0.2">
      <c r="E2312" s="98"/>
      <c r="F2312" s="98"/>
      <c r="G2312" s="98"/>
      <c r="H2312" s="98"/>
    </row>
    <row r="2313" spans="5:8" x14ac:dyDescent="0.2">
      <c r="E2313" s="98"/>
      <c r="F2313" s="98"/>
      <c r="G2313" s="98"/>
      <c r="H2313" s="98"/>
    </row>
    <row r="2314" spans="5:8" x14ac:dyDescent="0.2">
      <c r="E2314" s="98"/>
      <c r="F2314" s="98"/>
      <c r="G2314" s="98"/>
      <c r="H2314" s="98"/>
    </row>
    <row r="2315" spans="5:8" x14ac:dyDescent="0.2">
      <c r="E2315" s="98"/>
      <c r="F2315" s="98"/>
      <c r="G2315" s="98"/>
      <c r="H2315" s="98"/>
    </row>
    <row r="2316" spans="5:8" x14ac:dyDescent="0.2">
      <c r="E2316" s="98"/>
      <c r="F2316" s="98"/>
      <c r="G2316" s="98"/>
      <c r="H2316" s="98"/>
    </row>
    <row r="2317" spans="5:8" x14ac:dyDescent="0.2">
      <c r="E2317" s="98"/>
      <c r="F2317" s="98"/>
      <c r="G2317" s="98"/>
      <c r="H2317" s="98"/>
    </row>
    <row r="2318" spans="5:8" x14ac:dyDescent="0.2">
      <c r="E2318" s="98"/>
      <c r="F2318" s="98"/>
      <c r="G2318" s="98"/>
      <c r="H2318" s="98"/>
    </row>
    <row r="2319" spans="5:8" x14ac:dyDescent="0.2">
      <c r="E2319" s="98"/>
      <c r="F2319" s="98"/>
      <c r="G2319" s="98"/>
      <c r="H2319" s="98"/>
    </row>
    <row r="2320" spans="5:8" x14ac:dyDescent="0.2">
      <c r="E2320" s="98"/>
      <c r="F2320" s="98"/>
      <c r="G2320" s="98"/>
      <c r="H2320" s="98"/>
    </row>
    <row r="2321" spans="5:8" x14ac:dyDescent="0.2">
      <c r="E2321" s="98"/>
      <c r="F2321" s="98"/>
      <c r="G2321" s="98"/>
      <c r="H2321" s="98"/>
    </row>
    <row r="2322" spans="5:8" x14ac:dyDescent="0.2">
      <c r="E2322" s="98"/>
      <c r="F2322" s="98"/>
      <c r="G2322" s="98"/>
      <c r="H2322" s="98"/>
    </row>
    <row r="2323" spans="5:8" x14ac:dyDescent="0.2">
      <c r="E2323" s="98"/>
      <c r="F2323" s="98"/>
      <c r="G2323" s="98"/>
      <c r="H2323" s="98"/>
    </row>
    <row r="2324" spans="5:8" x14ac:dyDescent="0.2">
      <c r="E2324" s="98"/>
      <c r="F2324" s="98"/>
      <c r="G2324" s="98"/>
      <c r="H2324" s="98"/>
    </row>
    <row r="2325" spans="5:8" x14ac:dyDescent="0.2">
      <c r="E2325" s="98"/>
      <c r="F2325" s="98"/>
      <c r="G2325" s="98"/>
      <c r="H2325" s="98"/>
    </row>
    <row r="2326" spans="5:8" x14ac:dyDescent="0.2">
      <c r="E2326" s="98"/>
      <c r="F2326" s="98"/>
      <c r="G2326" s="98"/>
      <c r="H2326" s="98"/>
    </row>
    <row r="2327" spans="5:8" x14ac:dyDescent="0.2">
      <c r="E2327" s="98"/>
      <c r="F2327" s="98"/>
      <c r="G2327" s="98"/>
      <c r="H2327" s="98"/>
    </row>
    <row r="2328" spans="5:8" x14ac:dyDescent="0.2">
      <c r="E2328" s="98"/>
      <c r="F2328" s="98"/>
      <c r="G2328" s="98"/>
      <c r="H2328" s="98"/>
    </row>
    <row r="2329" spans="5:8" x14ac:dyDescent="0.2">
      <c r="E2329" s="98"/>
      <c r="F2329" s="98"/>
      <c r="G2329" s="98"/>
      <c r="H2329" s="98"/>
    </row>
    <row r="2330" spans="5:8" x14ac:dyDescent="0.2">
      <c r="E2330" s="98"/>
      <c r="F2330" s="98"/>
      <c r="G2330" s="98"/>
      <c r="H2330" s="98"/>
    </row>
    <row r="2331" spans="5:8" x14ac:dyDescent="0.2">
      <c r="E2331" s="98"/>
      <c r="F2331" s="98"/>
      <c r="G2331" s="98"/>
      <c r="H2331" s="98"/>
    </row>
    <row r="2332" spans="5:8" x14ac:dyDescent="0.2">
      <c r="E2332" s="98"/>
      <c r="F2332" s="98"/>
      <c r="G2332" s="98"/>
      <c r="H2332" s="98"/>
    </row>
    <row r="2333" spans="5:8" x14ac:dyDescent="0.2">
      <c r="E2333" s="98"/>
      <c r="F2333" s="98"/>
      <c r="G2333" s="98"/>
      <c r="H2333" s="98"/>
    </row>
    <row r="2334" spans="5:8" x14ac:dyDescent="0.2">
      <c r="E2334" s="98"/>
      <c r="F2334" s="98"/>
      <c r="G2334" s="98"/>
      <c r="H2334" s="98"/>
    </row>
    <row r="2335" spans="5:8" x14ac:dyDescent="0.2">
      <c r="E2335" s="98"/>
      <c r="F2335" s="98"/>
      <c r="G2335" s="98"/>
      <c r="H2335" s="98"/>
    </row>
    <row r="2336" spans="5:8" x14ac:dyDescent="0.2">
      <c r="E2336" s="98"/>
      <c r="F2336" s="98"/>
      <c r="G2336" s="98"/>
      <c r="H2336" s="98"/>
    </row>
    <row r="2337" spans="5:8" x14ac:dyDescent="0.2">
      <c r="E2337" s="98"/>
      <c r="F2337" s="98"/>
      <c r="G2337" s="98"/>
      <c r="H2337" s="98"/>
    </row>
    <row r="2338" spans="5:8" x14ac:dyDescent="0.2">
      <c r="E2338" s="98"/>
      <c r="F2338" s="98"/>
      <c r="G2338" s="98"/>
      <c r="H2338" s="98"/>
    </row>
    <row r="2339" spans="5:8" x14ac:dyDescent="0.2">
      <c r="E2339" s="98"/>
      <c r="F2339" s="98"/>
      <c r="G2339" s="98"/>
      <c r="H2339" s="98"/>
    </row>
    <row r="2340" spans="5:8" x14ac:dyDescent="0.2">
      <c r="E2340" s="98"/>
      <c r="F2340" s="98"/>
      <c r="G2340" s="98"/>
      <c r="H2340" s="98"/>
    </row>
    <row r="2341" spans="5:8" x14ac:dyDescent="0.2">
      <c r="E2341" s="98"/>
      <c r="F2341" s="98"/>
      <c r="G2341" s="98"/>
      <c r="H2341" s="98"/>
    </row>
    <row r="2342" spans="5:8" x14ac:dyDescent="0.2">
      <c r="E2342" s="98"/>
      <c r="F2342" s="98"/>
      <c r="G2342" s="98"/>
      <c r="H2342" s="98"/>
    </row>
    <row r="2343" spans="5:8" x14ac:dyDescent="0.2">
      <c r="E2343" s="98"/>
      <c r="F2343" s="98"/>
      <c r="G2343" s="98"/>
      <c r="H2343" s="98"/>
    </row>
    <row r="2344" spans="5:8" x14ac:dyDescent="0.2">
      <c r="E2344" s="98"/>
      <c r="F2344" s="98"/>
      <c r="G2344" s="98"/>
      <c r="H2344" s="98"/>
    </row>
    <row r="2345" spans="5:8" x14ac:dyDescent="0.2">
      <c r="E2345" s="98"/>
      <c r="F2345" s="98"/>
      <c r="G2345" s="98"/>
      <c r="H2345" s="98"/>
    </row>
    <row r="2346" spans="5:8" x14ac:dyDescent="0.2">
      <c r="E2346" s="98"/>
      <c r="F2346" s="98"/>
      <c r="G2346" s="98"/>
      <c r="H2346" s="98"/>
    </row>
    <row r="2347" spans="5:8" x14ac:dyDescent="0.2">
      <c r="E2347" s="98"/>
      <c r="F2347" s="98"/>
      <c r="G2347" s="98"/>
      <c r="H2347" s="98"/>
    </row>
    <row r="2348" spans="5:8" x14ac:dyDescent="0.2">
      <c r="E2348" s="98"/>
      <c r="F2348" s="98"/>
      <c r="G2348" s="98"/>
      <c r="H2348" s="98"/>
    </row>
    <row r="2349" spans="5:8" x14ac:dyDescent="0.2">
      <c r="E2349" s="98"/>
      <c r="F2349" s="98"/>
      <c r="G2349" s="98"/>
      <c r="H2349" s="98"/>
    </row>
    <row r="2350" spans="5:8" x14ac:dyDescent="0.2">
      <c r="E2350" s="98"/>
      <c r="F2350" s="98"/>
      <c r="G2350" s="98"/>
      <c r="H2350" s="98"/>
    </row>
    <row r="2351" spans="5:8" x14ac:dyDescent="0.2">
      <c r="E2351" s="98"/>
      <c r="F2351" s="98"/>
      <c r="G2351" s="98"/>
      <c r="H2351" s="98"/>
    </row>
    <row r="2352" spans="5:8" x14ac:dyDescent="0.2">
      <c r="E2352" s="98"/>
      <c r="F2352" s="98"/>
      <c r="G2352" s="98"/>
      <c r="H2352" s="98"/>
    </row>
    <row r="2353" spans="5:8" x14ac:dyDescent="0.2">
      <c r="E2353" s="98"/>
      <c r="F2353" s="98"/>
      <c r="G2353" s="98"/>
      <c r="H2353" s="98"/>
    </row>
    <row r="2354" spans="5:8" x14ac:dyDescent="0.2">
      <c r="E2354" s="98"/>
      <c r="F2354" s="98"/>
      <c r="G2354" s="98"/>
      <c r="H2354" s="98"/>
    </row>
    <row r="2355" spans="5:8" x14ac:dyDescent="0.2">
      <c r="E2355" s="98"/>
      <c r="F2355" s="98"/>
      <c r="G2355" s="98"/>
      <c r="H2355" s="98"/>
    </row>
    <row r="2356" spans="5:8" x14ac:dyDescent="0.2">
      <c r="E2356" s="98"/>
      <c r="F2356" s="98"/>
      <c r="G2356" s="98"/>
      <c r="H2356" s="98"/>
    </row>
    <row r="2357" spans="5:8" x14ac:dyDescent="0.2">
      <c r="E2357" s="98"/>
      <c r="F2357" s="98"/>
      <c r="G2357" s="98"/>
      <c r="H2357" s="98"/>
    </row>
    <row r="2358" spans="5:8" x14ac:dyDescent="0.2">
      <c r="E2358" s="98"/>
      <c r="F2358" s="98"/>
      <c r="G2358" s="98"/>
      <c r="H2358" s="98"/>
    </row>
    <row r="2359" spans="5:8" x14ac:dyDescent="0.2">
      <c r="E2359" s="98"/>
      <c r="F2359" s="98"/>
      <c r="G2359" s="98"/>
      <c r="H2359" s="98"/>
    </row>
    <row r="2360" spans="5:8" x14ac:dyDescent="0.2">
      <c r="E2360" s="98"/>
      <c r="F2360" s="98"/>
      <c r="G2360" s="98"/>
      <c r="H2360" s="98"/>
    </row>
    <row r="2361" spans="5:8" x14ac:dyDescent="0.2">
      <c r="E2361" s="98"/>
      <c r="F2361" s="98"/>
      <c r="G2361" s="98"/>
      <c r="H2361" s="98"/>
    </row>
    <row r="2362" spans="5:8" x14ac:dyDescent="0.2">
      <c r="E2362" s="98"/>
      <c r="F2362" s="98"/>
      <c r="G2362" s="98"/>
      <c r="H2362" s="98"/>
    </row>
    <row r="2363" spans="5:8" x14ac:dyDescent="0.2">
      <c r="E2363" s="98"/>
      <c r="F2363" s="98"/>
      <c r="G2363" s="98"/>
      <c r="H2363" s="98"/>
    </row>
    <row r="2364" spans="5:8" x14ac:dyDescent="0.2">
      <c r="E2364" s="98"/>
      <c r="F2364" s="98"/>
      <c r="G2364" s="98"/>
      <c r="H2364" s="98"/>
    </row>
    <row r="2365" spans="5:8" x14ac:dyDescent="0.2">
      <c r="E2365" s="98"/>
      <c r="F2365" s="98"/>
      <c r="G2365" s="98"/>
      <c r="H2365" s="98"/>
    </row>
    <row r="2366" spans="5:8" x14ac:dyDescent="0.2">
      <c r="E2366" s="98"/>
      <c r="F2366" s="98"/>
      <c r="G2366" s="98"/>
      <c r="H2366" s="98"/>
    </row>
    <row r="2367" spans="5:8" x14ac:dyDescent="0.2">
      <c r="E2367" s="98"/>
      <c r="F2367" s="98"/>
      <c r="G2367" s="98"/>
      <c r="H2367" s="98"/>
    </row>
    <row r="2368" spans="5:8" x14ac:dyDescent="0.2">
      <c r="E2368" s="98"/>
      <c r="F2368" s="98"/>
      <c r="G2368" s="98"/>
      <c r="H2368" s="98"/>
    </row>
    <row r="2369" spans="5:8" x14ac:dyDescent="0.2">
      <c r="E2369" s="98"/>
      <c r="F2369" s="98"/>
      <c r="G2369" s="98"/>
      <c r="H2369" s="98"/>
    </row>
    <row r="2370" spans="5:8" x14ac:dyDescent="0.2">
      <c r="E2370" s="98"/>
      <c r="F2370" s="98"/>
      <c r="G2370" s="98"/>
      <c r="H2370" s="98"/>
    </row>
    <row r="2371" spans="5:8" x14ac:dyDescent="0.2">
      <c r="E2371" s="98"/>
      <c r="F2371" s="98"/>
      <c r="G2371" s="98"/>
      <c r="H2371" s="98"/>
    </row>
    <row r="2372" spans="5:8" x14ac:dyDescent="0.2">
      <c r="E2372" s="98"/>
      <c r="F2372" s="98"/>
      <c r="G2372" s="98"/>
      <c r="H2372" s="98"/>
    </row>
    <row r="2373" spans="5:8" x14ac:dyDescent="0.2">
      <c r="E2373" s="98"/>
      <c r="F2373" s="98"/>
      <c r="G2373" s="98"/>
      <c r="H2373" s="98"/>
    </row>
    <row r="2374" spans="5:8" x14ac:dyDescent="0.2">
      <c r="E2374" s="98"/>
      <c r="F2374" s="98"/>
      <c r="G2374" s="98"/>
      <c r="H2374" s="98"/>
    </row>
    <row r="2375" spans="5:8" x14ac:dyDescent="0.2">
      <c r="E2375" s="98"/>
      <c r="F2375" s="98"/>
      <c r="G2375" s="98"/>
      <c r="H2375" s="98"/>
    </row>
    <row r="2376" spans="5:8" x14ac:dyDescent="0.2">
      <c r="E2376" s="98"/>
      <c r="F2376" s="98"/>
      <c r="G2376" s="98"/>
      <c r="H2376" s="98"/>
    </row>
    <row r="2377" spans="5:8" x14ac:dyDescent="0.2">
      <c r="E2377" s="98"/>
      <c r="F2377" s="98"/>
      <c r="G2377" s="98"/>
      <c r="H2377" s="98"/>
    </row>
    <row r="2378" spans="5:8" x14ac:dyDescent="0.2">
      <c r="E2378" s="98"/>
      <c r="F2378" s="98"/>
      <c r="G2378" s="98"/>
      <c r="H2378" s="98"/>
    </row>
    <row r="2379" spans="5:8" x14ac:dyDescent="0.2">
      <c r="E2379" s="98"/>
      <c r="F2379" s="98"/>
      <c r="G2379" s="98"/>
      <c r="H2379" s="98"/>
    </row>
    <row r="2380" spans="5:8" x14ac:dyDescent="0.2">
      <c r="E2380" s="98"/>
      <c r="F2380" s="98"/>
      <c r="G2380" s="98"/>
      <c r="H2380" s="98"/>
    </row>
    <row r="2381" spans="5:8" x14ac:dyDescent="0.2">
      <c r="E2381" s="98"/>
      <c r="F2381" s="98"/>
      <c r="G2381" s="98"/>
      <c r="H2381" s="98"/>
    </row>
    <row r="2382" spans="5:8" x14ac:dyDescent="0.2">
      <c r="E2382" s="98"/>
      <c r="F2382" s="98"/>
      <c r="G2382" s="98"/>
      <c r="H2382" s="98"/>
    </row>
    <row r="2383" spans="5:8" x14ac:dyDescent="0.2">
      <c r="E2383" s="98"/>
      <c r="F2383" s="98"/>
      <c r="G2383" s="98"/>
      <c r="H2383" s="98"/>
    </row>
    <row r="2384" spans="5:8" x14ac:dyDescent="0.2">
      <c r="E2384" s="98"/>
      <c r="F2384" s="98"/>
      <c r="G2384" s="98"/>
      <c r="H2384" s="98"/>
    </row>
    <row r="2385" spans="5:8" x14ac:dyDescent="0.2">
      <c r="E2385" s="98"/>
      <c r="F2385" s="98"/>
      <c r="G2385" s="98"/>
      <c r="H2385" s="98"/>
    </row>
    <row r="2386" spans="5:8" x14ac:dyDescent="0.2">
      <c r="E2386" s="98"/>
      <c r="F2386" s="98"/>
      <c r="G2386" s="98"/>
      <c r="H2386" s="98"/>
    </row>
    <row r="2387" spans="5:8" x14ac:dyDescent="0.2">
      <c r="E2387" s="98"/>
      <c r="F2387" s="98"/>
      <c r="G2387" s="98"/>
      <c r="H2387" s="98"/>
    </row>
    <row r="2388" spans="5:8" x14ac:dyDescent="0.2">
      <c r="E2388" s="98"/>
      <c r="F2388" s="98"/>
      <c r="G2388" s="98"/>
      <c r="H2388" s="98"/>
    </row>
    <row r="2389" spans="5:8" x14ac:dyDescent="0.2">
      <c r="E2389" s="98"/>
      <c r="F2389" s="98"/>
      <c r="G2389" s="98"/>
      <c r="H2389" s="98"/>
    </row>
    <row r="2390" spans="5:8" x14ac:dyDescent="0.2">
      <c r="E2390" s="98"/>
      <c r="F2390" s="98"/>
      <c r="G2390" s="98"/>
      <c r="H2390" s="98"/>
    </row>
    <row r="2391" spans="5:8" x14ac:dyDescent="0.2">
      <c r="E2391" s="98"/>
      <c r="F2391" s="98"/>
      <c r="G2391" s="98"/>
      <c r="H2391" s="98"/>
    </row>
    <row r="2392" spans="5:8" x14ac:dyDescent="0.2">
      <c r="E2392" s="98"/>
      <c r="F2392" s="98"/>
      <c r="G2392" s="98"/>
      <c r="H2392" s="98"/>
    </row>
    <row r="2393" spans="5:8" x14ac:dyDescent="0.2">
      <c r="E2393" s="98"/>
      <c r="F2393" s="98"/>
      <c r="G2393" s="98"/>
      <c r="H2393" s="98"/>
    </row>
    <row r="2394" spans="5:8" x14ac:dyDescent="0.2">
      <c r="E2394" s="98"/>
      <c r="F2394" s="98"/>
      <c r="G2394" s="98"/>
      <c r="H2394" s="98"/>
    </row>
    <row r="2395" spans="5:8" x14ac:dyDescent="0.2">
      <c r="E2395" s="98"/>
      <c r="F2395" s="98"/>
      <c r="G2395" s="98"/>
      <c r="H2395" s="98"/>
    </row>
    <row r="2396" spans="5:8" x14ac:dyDescent="0.2">
      <c r="E2396" s="98"/>
      <c r="F2396" s="98"/>
      <c r="G2396" s="98"/>
      <c r="H2396" s="98"/>
    </row>
    <row r="2397" spans="5:8" x14ac:dyDescent="0.2">
      <c r="E2397" s="98"/>
      <c r="F2397" s="98"/>
      <c r="G2397" s="98"/>
      <c r="H2397" s="98"/>
    </row>
    <row r="2398" spans="5:8" x14ac:dyDescent="0.2">
      <c r="E2398" s="98"/>
      <c r="F2398" s="98"/>
      <c r="G2398" s="98"/>
      <c r="H2398" s="98"/>
    </row>
    <row r="2399" spans="5:8" x14ac:dyDescent="0.2">
      <c r="E2399" s="98"/>
      <c r="F2399" s="98"/>
      <c r="G2399" s="98"/>
      <c r="H2399" s="98"/>
    </row>
    <row r="2400" spans="5:8" x14ac:dyDescent="0.2">
      <c r="E2400" s="98"/>
      <c r="F2400" s="98"/>
      <c r="G2400" s="98"/>
      <c r="H2400" s="98"/>
    </row>
    <row r="2401" spans="5:8" x14ac:dyDescent="0.2">
      <c r="E2401" s="98"/>
      <c r="F2401" s="98"/>
      <c r="G2401" s="98"/>
      <c r="H2401" s="98"/>
    </row>
    <row r="2402" spans="5:8" x14ac:dyDescent="0.2">
      <c r="E2402" s="98"/>
      <c r="F2402" s="98"/>
      <c r="G2402" s="98"/>
      <c r="H2402" s="98"/>
    </row>
    <row r="2403" spans="5:8" x14ac:dyDescent="0.2">
      <c r="E2403" s="98"/>
      <c r="F2403" s="98"/>
      <c r="G2403" s="98"/>
      <c r="H2403" s="98"/>
    </row>
    <row r="2404" spans="5:8" x14ac:dyDescent="0.2">
      <c r="E2404" s="98"/>
      <c r="F2404" s="98"/>
      <c r="G2404" s="98"/>
      <c r="H2404" s="98"/>
    </row>
    <row r="2405" spans="5:8" x14ac:dyDescent="0.2">
      <c r="E2405" s="98"/>
      <c r="F2405" s="98"/>
      <c r="G2405" s="98"/>
      <c r="H2405" s="98"/>
    </row>
    <row r="2406" spans="5:8" x14ac:dyDescent="0.2">
      <c r="E2406" s="98"/>
      <c r="F2406" s="98"/>
      <c r="G2406" s="98"/>
      <c r="H2406" s="98"/>
    </row>
    <row r="2407" spans="5:8" x14ac:dyDescent="0.2">
      <c r="E2407" s="98"/>
      <c r="F2407" s="98"/>
      <c r="G2407" s="98"/>
      <c r="H2407" s="98"/>
    </row>
    <row r="2408" spans="5:8" x14ac:dyDescent="0.2">
      <c r="E2408" s="98"/>
      <c r="F2408" s="98"/>
      <c r="G2408" s="98"/>
      <c r="H2408" s="98"/>
    </row>
    <row r="2409" spans="5:8" x14ac:dyDescent="0.2">
      <c r="E2409" s="98"/>
      <c r="F2409" s="98"/>
      <c r="G2409" s="98"/>
      <c r="H2409" s="98"/>
    </row>
    <row r="2410" spans="5:8" x14ac:dyDescent="0.2">
      <c r="E2410" s="98"/>
      <c r="F2410" s="98"/>
      <c r="G2410" s="98"/>
      <c r="H2410" s="98"/>
    </row>
    <row r="2411" spans="5:8" x14ac:dyDescent="0.2">
      <c r="E2411" s="98"/>
      <c r="F2411" s="98"/>
      <c r="G2411" s="98"/>
      <c r="H2411" s="98"/>
    </row>
    <row r="2412" spans="5:8" x14ac:dyDescent="0.2">
      <c r="E2412" s="98"/>
      <c r="F2412" s="98"/>
      <c r="G2412" s="98"/>
      <c r="H2412" s="98"/>
    </row>
    <row r="2413" spans="5:8" x14ac:dyDescent="0.2">
      <c r="E2413" s="98"/>
      <c r="F2413" s="98"/>
      <c r="G2413" s="98"/>
      <c r="H2413" s="98"/>
    </row>
    <row r="2414" spans="5:8" x14ac:dyDescent="0.2">
      <c r="E2414" s="98"/>
      <c r="F2414" s="98"/>
      <c r="G2414" s="98"/>
      <c r="H2414" s="98"/>
    </row>
    <row r="2415" spans="5:8" x14ac:dyDescent="0.2">
      <c r="E2415" s="98"/>
      <c r="F2415" s="98"/>
      <c r="G2415" s="98"/>
      <c r="H2415" s="98"/>
    </row>
    <row r="2416" spans="5:8" x14ac:dyDescent="0.2">
      <c r="E2416" s="98"/>
      <c r="F2416" s="98"/>
      <c r="G2416" s="98"/>
      <c r="H2416" s="98"/>
    </row>
    <row r="2417" spans="5:8" x14ac:dyDescent="0.2">
      <c r="E2417" s="98"/>
      <c r="F2417" s="98"/>
      <c r="G2417" s="98"/>
      <c r="H2417" s="98"/>
    </row>
    <row r="2418" spans="5:8" x14ac:dyDescent="0.2">
      <c r="E2418" s="98"/>
      <c r="F2418" s="98"/>
      <c r="G2418" s="98"/>
      <c r="H2418" s="98"/>
    </row>
    <row r="2419" spans="5:8" x14ac:dyDescent="0.2">
      <c r="E2419" s="98"/>
      <c r="F2419" s="98"/>
      <c r="G2419" s="98"/>
      <c r="H2419" s="98"/>
    </row>
    <row r="2420" spans="5:8" x14ac:dyDescent="0.2">
      <c r="E2420" s="98"/>
      <c r="F2420" s="98"/>
      <c r="G2420" s="98"/>
      <c r="H2420" s="98"/>
    </row>
    <row r="2421" spans="5:8" x14ac:dyDescent="0.2">
      <c r="E2421" s="98"/>
      <c r="F2421" s="98"/>
      <c r="G2421" s="98"/>
      <c r="H2421" s="98"/>
    </row>
    <row r="2422" spans="5:8" x14ac:dyDescent="0.2">
      <c r="E2422" s="98"/>
      <c r="F2422" s="98"/>
      <c r="G2422" s="98"/>
      <c r="H2422" s="98"/>
    </row>
    <row r="2423" spans="5:8" x14ac:dyDescent="0.2">
      <c r="E2423" s="98"/>
      <c r="F2423" s="98"/>
      <c r="G2423" s="98"/>
      <c r="H2423" s="98"/>
    </row>
    <row r="2424" spans="5:8" x14ac:dyDescent="0.2">
      <c r="E2424" s="98"/>
      <c r="F2424" s="98"/>
      <c r="G2424" s="98"/>
      <c r="H2424" s="98"/>
    </row>
    <row r="2425" spans="5:8" x14ac:dyDescent="0.2">
      <c r="E2425" s="98"/>
      <c r="F2425" s="98"/>
      <c r="G2425" s="98"/>
      <c r="H2425" s="98"/>
    </row>
    <row r="2426" spans="5:8" x14ac:dyDescent="0.2">
      <c r="E2426" s="98"/>
      <c r="F2426" s="98"/>
      <c r="G2426" s="98"/>
      <c r="H2426" s="98"/>
    </row>
    <row r="2427" spans="5:8" x14ac:dyDescent="0.2">
      <c r="E2427" s="98"/>
      <c r="F2427" s="98"/>
      <c r="G2427" s="98"/>
      <c r="H2427" s="98"/>
    </row>
    <row r="2428" spans="5:8" x14ac:dyDescent="0.2">
      <c r="E2428" s="98"/>
      <c r="F2428" s="98"/>
      <c r="G2428" s="98"/>
      <c r="H2428" s="98"/>
    </row>
    <row r="2429" spans="5:8" x14ac:dyDescent="0.2">
      <c r="E2429" s="98"/>
      <c r="F2429" s="98"/>
      <c r="G2429" s="98"/>
      <c r="H2429" s="98"/>
    </row>
    <row r="2430" spans="5:8" x14ac:dyDescent="0.2">
      <c r="E2430" s="98"/>
      <c r="F2430" s="98"/>
      <c r="G2430" s="98"/>
      <c r="H2430" s="98"/>
    </row>
    <row r="2431" spans="5:8" x14ac:dyDescent="0.2">
      <c r="E2431" s="98"/>
      <c r="F2431" s="98"/>
      <c r="G2431" s="98"/>
      <c r="H2431" s="98"/>
    </row>
    <row r="2432" spans="5:8" x14ac:dyDescent="0.2">
      <c r="E2432" s="98"/>
      <c r="F2432" s="98"/>
      <c r="G2432" s="98"/>
      <c r="H2432" s="98"/>
    </row>
    <row r="2433" spans="5:8" x14ac:dyDescent="0.2">
      <c r="E2433" s="98"/>
      <c r="F2433" s="98"/>
      <c r="G2433" s="98"/>
      <c r="H2433" s="98"/>
    </row>
    <row r="2434" spans="5:8" x14ac:dyDescent="0.2">
      <c r="E2434" s="98"/>
      <c r="F2434" s="98"/>
      <c r="G2434" s="98"/>
      <c r="H2434" s="98"/>
    </row>
    <row r="2435" spans="5:8" x14ac:dyDescent="0.2">
      <c r="E2435" s="98"/>
      <c r="F2435" s="98"/>
      <c r="G2435" s="98"/>
      <c r="H2435" s="98"/>
    </row>
    <row r="2436" spans="5:8" x14ac:dyDescent="0.2">
      <c r="E2436" s="98"/>
      <c r="F2436" s="98"/>
      <c r="G2436" s="98"/>
      <c r="H2436" s="98"/>
    </row>
    <row r="2437" spans="5:8" x14ac:dyDescent="0.2">
      <c r="E2437" s="98"/>
      <c r="F2437" s="98"/>
      <c r="G2437" s="98"/>
      <c r="H2437" s="98"/>
    </row>
    <row r="2438" spans="5:8" x14ac:dyDescent="0.2">
      <c r="E2438" s="98"/>
      <c r="F2438" s="98"/>
      <c r="G2438" s="98"/>
      <c r="H2438" s="98"/>
    </row>
    <row r="2439" spans="5:8" x14ac:dyDescent="0.2">
      <c r="E2439" s="98"/>
      <c r="F2439" s="98"/>
      <c r="G2439" s="98"/>
      <c r="H2439" s="98"/>
    </row>
    <row r="2440" spans="5:8" x14ac:dyDescent="0.2">
      <c r="E2440" s="98"/>
      <c r="F2440" s="98"/>
      <c r="G2440" s="98"/>
      <c r="H2440" s="98"/>
    </row>
    <row r="2441" spans="5:8" x14ac:dyDescent="0.2">
      <c r="E2441" s="98"/>
      <c r="F2441" s="98"/>
      <c r="G2441" s="98"/>
      <c r="H2441" s="98"/>
    </row>
    <row r="2442" spans="5:8" x14ac:dyDescent="0.2">
      <c r="E2442" s="98"/>
      <c r="F2442" s="98"/>
      <c r="G2442" s="98"/>
      <c r="H2442" s="98"/>
    </row>
    <row r="2443" spans="5:8" x14ac:dyDescent="0.2">
      <c r="E2443" s="98"/>
      <c r="F2443" s="98"/>
      <c r="G2443" s="98"/>
      <c r="H2443" s="98"/>
    </row>
    <row r="2444" spans="5:8" x14ac:dyDescent="0.2">
      <c r="E2444" s="98"/>
      <c r="F2444" s="98"/>
      <c r="G2444" s="98"/>
      <c r="H2444" s="98"/>
    </row>
    <row r="2445" spans="5:8" x14ac:dyDescent="0.2">
      <c r="E2445" s="98"/>
      <c r="F2445" s="98"/>
      <c r="G2445" s="98"/>
      <c r="H2445" s="98"/>
    </row>
    <row r="2446" spans="5:8" x14ac:dyDescent="0.2">
      <c r="E2446" s="98"/>
      <c r="F2446" s="98"/>
      <c r="G2446" s="98"/>
      <c r="H2446" s="98"/>
    </row>
    <row r="2447" spans="5:8" x14ac:dyDescent="0.2">
      <c r="E2447" s="98"/>
      <c r="F2447" s="98"/>
      <c r="G2447" s="98"/>
      <c r="H2447" s="98"/>
    </row>
    <row r="2448" spans="5:8" x14ac:dyDescent="0.2">
      <c r="E2448" s="98"/>
      <c r="F2448" s="98"/>
      <c r="G2448" s="98"/>
      <c r="H2448" s="98"/>
    </row>
    <row r="2449" spans="5:8" x14ac:dyDescent="0.2">
      <c r="E2449" s="98"/>
      <c r="F2449" s="98"/>
      <c r="G2449" s="98"/>
      <c r="H2449" s="98"/>
    </row>
    <row r="2450" spans="5:8" x14ac:dyDescent="0.2">
      <c r="E2450" s="98"/>
      <c r="F2450" s="98"/>
      <c r="G2450" s="98"/>
      <c r="H2450" s="98"/>
    </row>
    <row r="2451" spans="5:8" x14ac:dyDescent="0.2">
      <c r="E2451" s="98"/>
      <c r="F2451" s="98"/>
      <c r="G2451" s="98"/>
      <c r="H2451" s="98"/>
    </row>
    <row r="2452" spans="5:8" x14ac:dyDescent="0.2">
      <c r="E2452" s="98"/>
      <c r="F2452" s="98"/>
      <c r="G2452" s="98"/>
      <c r="H2452" s="98"/>
    </row>
    <row r="2453" spans="5:8" x14ac:dyDescent="0.2">
      <c r="E2453" s="98"/>
      <c r="F2453" s="98"/>
      <c r="G2453" s="98"/>
      <c r="H2453" s="98"/>
    </row>
    <row r="2454" spans="5:8" x14ac:dyDescent="0.2">
      <c r="E2454" s="98"/>
      <c r="F2454" s="98"/>
      <c r="G2454" s="98"/>
      <c r="H2454" s="98"/>
    </row>
    <row r="2455" spans="5:8" x14ac:dyDescent="0.2">
      <c r="E2455" s="98"/>
      <c r="F2455" s="98"/>
      <c r="G2455" s="98"/>
      <c r="H2455" s="98"/>
    </row>
    <row r="2456" spans="5:8" x14ac:dyDescent="0.2">
      <c r="E2456" s="98"/>
      <c r="F2456" s="98"/>
      <c r="G2456" s="98"/>
      <c r="H2456" s="98"/>
    </row>
    <row r="2457" spans="5:8" x14ac:dyDescent="0.2">
      <c r="E2457" s="98"/>
      <c r="F2457" s="98"/>
      <c r="G2457" s="98"/>
      <c r="H2457" s="98"/>
    </row>
    <row r="2458" spans="5:8" x14ac:dyDescent="0.2">
      <c r="E2458" s="98"/>
      <c r="F2458" s="98"/>
      <c r="G2458" s="98"/>
      <c r="H2458" s="98"/>
    </row>
    <row r="2459" spans="5:8" x14ac:dyDescent="0.2">
      <c r="E2459" s="98"/>
      <c r="F2459" s="98"/>
      <c r="G2459" s="98"/>
      <c r="H2459" s="98"/>
    </row>
    <row r="2460" spans="5:8" x14ac:dyDescent="0.2">
      <c r="E2460" s="98"/>
      <c r="F2460" s="98"/>
      <c r="G2460" s="98"/>
      <c r="H2460" s="98"/>
    </row>
    <row r="2461" spans="5:8" x14ac:dyDescent="0.2">
      <c r="E2461" s="98"/>
      <c r="F2461" s="98"/>
      <c r="G2461" s="98"/>
      <c r="H2461" s="98"/>
    </row>
    <row r="2462" spans="5:8" x14ac:dyDescent="0.2">
      <c r="E2462" s="98"/>
      <c r="F2462" s="98"/>
      <c r="G2462" s="98"/>
      <c r="H2462" s="98"/>
    </row>
    <row r="2463" spans="5:8" x14ac:dyDescent="0.2">
      <c r="E2463" s="98"/>
      <c r="F2463" s="98"/>
      <c r="G2463" s="98"/>
      <c r="H2463" s="98"/>
    </row>
    <row r="2464" spans="5:8" x14ac:dyDescent="0.2">
      <c r="E2464" s="98"/>
      <c r="F2464" s="98"/>
      <c r="G2464" s="98"/>
      <c r="H2464" s="98"/>
    </row>
    <row r="2465" spans="5:8" x14ac:dyDescent="0.2">
      <c r="E2465" s="98"/>
      <c r="F2465" s="98"/>
      <c r="G2465" s="98"/>
      <c r="H2465" s="98"/>
    </row>
    <row r="2466" spans="5:8" x14ac:dyDescent="0.2">
      <c r="E2466" s="98"/>
      <c r="F2466" s="98"/>
      <c r="G2466" s="98"/>
      <c r="H2466" s="98"/>
    </row>
    <row r="2467" spans="5:8" x14ac:dyDescent="0.2">
      <c r="E2467" s="98"/>
      <c r="F2467" s="98"/>
      <c r="G2467" s="98"/>
      <c r="H2467" s="98"/>
    </row>
    <row r="2468" spans="5:8" x14ac:dyDescent="0.2">
      <c r="E2468" s="98"/>
      <c r="F2468" s="98"/>
      <c r="G2468" s="98"/>
      <c r="H2468" s="98"/>
    </row>
    <row r="2469" spans="5:8" x14ac:dyDescent="0.2">
      <c r="E2469" s="98"/>
      <c r="F2469" s="98"/>
      <c r="G2469" s="98"/>
      <c r="H2469" s="98"/>
    </row>
    <row r="2470" spans="5:8" x14ac:dyDescent="0.2">
      <c r="E2470" s="98"/>
      <c r="F2470" s="98"/>
      <c r="G2470" s="98"/>
      <c r="H2470" s="98"/>
    </row>
    <row r="2471" spans="5:8" x14ac:dyDescent="0.2">
      <c r="E2471" s="98"/>
      <c r="F2471" s="98"/>
      <c r="G2471" s="98"/>
      <c r="H2471" s="98"/>
    </row>
    <row r="2472" spans="5:8" x14ac:dyDescent="0.2">
      <c r="E2472" s="98"/>
      <c r="F2472" s="98"/>
      <c r="G2472" s="98"/>
      <c r="H2472" s="98"/>
    </row>
    <row r="2473" spans="5:8" x14ac:dyDescent="0.2">
      <c r="E2473" s="98"/>
      <c r="F2473" s="98"/>
      <c r="G2473" s="98"/>
      <c r="H2473" s="98"/>
    </row>
    <row r="2474" spans="5:8" x14ac:dyDescent="0.2">
      <c r="E2474" s="98"/>
      <c r="F2474" s="98"/>
      <c r="G2474" s="98"/>
      <c r="H2474" s="98"/>
    </row>
    <row r="2475" spans="5:8" x14ac:dyDescent="0.2">
      <c r="E2475" s="98"/>
      <c r="F2475" s="98"/>
      <c r="G2475" s="98"/>
      <c r="H2475" s="98"/>
    </row>
    <row r="2476" spans="5:8" x14ac:dyDescent="0.2">
      <c r="E2476" s="98"/>
      <c r="F2476" s="98"/>
      <c r="G2476" s="98"/>
      <c r="H2476" s="98"/>
    </row>
    <row r="2477" spans="5:8" x14ac:dyDescent="0.2">
      <c r="E2477" s="98"/>
      <c r="F2477" s="98"/>
      <c r="G2477" s="98"/>
      <c r="H2477" s="98"/>
    </row>
    <row r="2478" spans="5:8" x14ac:dyDescent="0.2">
      <c r="E2478" s="98"/>
      <c r="F2478" s="98"/>
      <c r="G2478" s="98"/>
      <c r="H2478" s="98"/>
    </row>
    <row r="2479" spans="5:8" x14ac:dyDescent="0.2">
      <c r="E2479" s="98"/>
      <c r="F2479" s="98"/>
      <c r="G2479" s="98"/>
      <c r="H2479" s="98"/>
    </row>
    <row r="2480" spans="5:8" x14ac:dyDescent="0.2">
      <c r="E2480" s="98"/>
      <c r="F2480" s="98"/>
      <c r="G2480" s="98"/>
      <c r="H2480" s="98"/>
    </row>
    <row r="2481" spans="5:8" x14ac:dyDescent="0.2">
      <c r="E2481" s="98"/>
      <c r="F2481" s="98"/>
      <c r="G2481" s="98"/>
      <c r="H2481" s="98"/>
    </row>
    <row r="2482" spans="5:8" x14ac:dyDescent="0.2">
      <c r="E2482" s="98"/>
      <c r="F2482" s="98"/>
      <c r="G2482" s="98"/>
      <c r="H2482" s="98"/>
    </row>
    <row r="2483" spans="5:8" x14ac:dyDescent="0.2">
      <c r="E2483" s="98"/>
      <c r="F2483" s="98"/>
      <c r="G2483" s="98"/>
      <c r="H2483" s="98"/>
    </row>
    <row r="2484" spans="5:8" x14ac:dyDescent="0.2">
      <c r="E2484" s="98"/>
      <c r="F2484" s="98"/>
      <c r="G2484" s="98"/>
      <c r="H2484" s="98"/>
    </row>
    <row r="2485" spans="5:8" x14ac:dyDescent="0.2">
      <c r="E2485" s="98"/>
      <c r="F2485" s="98"/>
      <c r="G2485" s="98"/>
      <c r="H2485" s="98"/>
    </row>
    <row r="2486" spans="5:8" x14ac:dyDescent="0.2">
      <c r="E2486" s="98"/>
      <c r="F2486" s="98"/>
      <c r="G2486" s="98"/>
      <c r="H2486" s="98"/>
    </row>
    <row r="2487" spans="5:8" x14ac:dyDescent="0.2">
      <c r="E2487" s="98"/>
      <c r="F2487" s="98"/>
      <c r="G2487" s="98"/>
      <c r="H2487" s="98"/>
    </row>
    <row r="2488" spans="5:8" x14ac:dyDescent="0.2">
      <c r="E2488" s="98"/>
      <c r="F2488" s="98"/>
      <c r="G2488" s="98"/>
      <c r="H2488" s="98"/>
    </row>
    <row r="2489" spans="5:8" x14ac:dyDescent="0.2">
      <c r="E2489" s="98"/>
      <c r="F2489" s="98"/>
      <c r="G2489" s="98"/>
      <c r="H2489" s="98"/>
    </row>
    <row r="2490" spans="5:8" x14ac:dyDescent="0.2">
      <c r="E2490" s="98"/>
      <c r="F2490" s="98"/>
      <c r="G2490" s="98"/>
      <c r="H2490" s="98"/>
    </row>
    <row r="2491" spans="5:8" x14ac:dyDescent="0.2">
      <c r="E2491" s="98"/>
      <c r="F2491" s="98"/>
      <c r="G2491" s="98"/>
      <c r="H2491" s="98"/>
    </row>
    <row r="2492" spans="5:8" x14ac:dyDescent="0.2">
      <c r="E2492" s="98"/>
      <c r="F2492" s="98"/>
      <c r="G2492" s="98"/>
      <c r="H2492" s="98"/>
    </row>
    <row r="2493" spans="5:8" x14ac:dyDescent="0.2">
      <c r="E2493" s="98"/>
      <c r="F2493" s="98"/>
      <c r="G2493" s="98"/>
      <c r="H2493" s="98"/>
    </row>
    <row r="2494" spans="5:8" x14ac:dyDescent="0.2">
      <c r="E2494" s="98"/>
      <c r="F2494" s="98"/>
      <c r="G2494" s="98"/>
      <c r="H2494" s="98"/>
    </row>
    <row r="2495" spans="5:8" x14ac:dyDescent="0.2">
      <c r="E2495" s="98"/>
      <c r="F2495" s="98"/>
      <c r="G2495" s="98"/>
      <c r="H2495" s="98"/>
    </row>
    <row r="2496" spans="5:8" x14ac:dyDescent="0.2">
      <c r="E2496" s="98"/>
      <c r="F2496" s="98"/>
      <c r="G2496" s="98"/>
      <c r="H2496" s="98"/>
    </row>
    <row r="2497" spans="5:8" x14ac:dyDescent="0.2">
      <c r="E2497" s="98"/>
      <c r="F2497" s="98"/>
      <c r="G2497" s="98"/>
      <c r="H2497" s="98"/>
    </row>
    <row r="2498" spans="5:8" x14ac:dyDescent="0.2">
      <c r="E2498" s="98"/>
      <c r="F2498" s="98"/>
      <c r="G2498" s="98"/>
      <c r="H2498" s="98"/>
    </row>
    <row r="2499" spans="5:8" x14ac:dyDescent="0.2">
      <c r="E2499" s="98"/>
      <c r="F2499" s="98"/>
      <c r="G2499" s="98"/>
      <c r="H2499" s="98"/>
    </row>
    <row r="2500" spans="5:8" x14ac:dyDescent="0.2">
      <c r="E2500" s="98"/>
      <c r="F2500" s="98"/>
      <c r="G2500" s="98"/>
      <c r="H2500" s="98"/>
    </row>
    <row r="2501" spans="5:8" x14ac:dyDescent="0.2">
      <c r="E2501" s="98"/>
      <c r="F2501" s="98"/>
      <c r="G2501" s="98"/>
      <c r="H2501" s="98"/>
    </row>
    <row r="2502" spans="5:8" x14ac:dyDescent="0.2">
      <c r="E2502" s="98"/>
      <c r="F2502" s="98"/>
      <c r="G2502" s="98"/>
      <c r="H2502" s="98"/>
    </row>
    <row r="2503" spans="5:8" x14ac:dyDescent="0.2">
      <c r="E2503" s="98"/>
      <c r="F2503" s="98"/>
      <c r="G2503" s="98"/>
      <c r="H2503" s="98"/>
    </row>
    <row r="2504" spans="5:8" x14ac:dyDescent="0.2">
      <c r="E2504" s="98"/>
      <c r="F2504" s="98"/>
      <c r="G2504" s="98"/>
      <c r="H2504" s="98"/>
    </row>
    <row r="2505" spans="5:8" x14ac:dyDescent="0.2">
      <c r="E2505" s="98"/>
      <c r="F2505" s="98"/>
      <c r="G2505" s="98"/>
      <c r="H2505" s="98"/>
    </row>
    <row r="2506" spans="5:8" x14ac:dyDescent="0.2">
      <c r="E2506" s="98"/>
      <c r="F2506" s="98"/>
      <c r="G2506" s="98"/>
      <c r="H2506" s="98"/>
    </row>
    <row r="2507" spans="5:8" x14ac:dyDescent="0.2">
      <c r="E2507" s="98"/>
      <c r="F2507" s="98"/>
      <c r="G2507" s="98"/>
      <c r="H2507" s="98"/>
    </row>
    <row r="2508" spans="5:8" x14ac:dyDescent="0.2">
      <c r="E2508" s="98"/>
      <c r="F2508" s="98"/>
      <c r="G2508" s="98"/>
      <c r="H2508" s="98"/>
    </row>
    <row r="2509" spans="5:8" x14ac:dyDescent="0.2">
      <c r="E2509" s="98"/>
      <c r="F2509" s="98"/>
      <c r="G2509" s="98"/>
      <c r="H2509" s="98"/>
    </row>
    <row r="2510" spans="5:8" x14ac:dyDescent="0.2">
      <c r="E2510" s="98"/>
      <c r="F2510" s="98"/>
      <c r="G2510" s="98"/>
      <c r="H2510" s="98"/>
    </row>
    <row r="2511" spans="5:8" x14ac:dyDescent="0.2">
      <c r="E2511" s="98"/>
      <c r="F2511" s="98"/>
      <c r="G2511" s="98"/>
      <c r="H2511" s="98"/>
    </row>
    <row r="2512" spans="5:8" x14ac:dyDescent="0.2">
      <c r="E2512" s="98"/>
      <c r="F2512" s="98"/>
      <c r="G2512" s="98"/>
      <c r="H2512" s="98"/>
    </row>
    <row r="2513" spans="5:8" x14ac:dyDescent="0.2">
      <c r="E2513" s="98"/>
      <c r="F2513" s="98"/>
      <c r="G2513" s="98"/>
      <c r="H2513" s="98"/>
    </row>
    <row r="2514" spans="5:8" x14ac:dyDescent="0.2">
      <c r="E2514" s="98"/>
      <c r="F2514" s="98"/>
      <c r="G2514" s="98"/>
      <c r="H2514" s="98"/>
    </row>
    <row r="2515" spans="5:8" x14ac:dyDescent="0.2">
      <c r="E2515" s="98"/>
      <c r="F2515" s="98"/>
      <c r="G2515" s="98"/>
      <c r="H2515" s="98"/>
    </row>
    <row r="2516" spans="5:8" x14ac:dyDescent="0.2">
      <c r="E2516" s="98"/>
      <c r="F2516" s="98"/>
      <c r="G2516" s="98"/>
      <c r="H2516" s="98"/>
    </row>
    <row r="2517" spans="5:8" x14ac:dyDescent="0.2">
      <c r="E2517" s="98"/>
      <c r="F2517" s="98"/>
      <c r="G2517" s="98"/>
      <c r="H2517" s="98"/>
    </row>
    <row r="2518" spans="5:8" x14ac:dyDescent="0.2">
      <c r="E2518" s="98"/>
      <c r="F2518" s="98"/>
      <c r="G2518" s="98"/>
      <c r="H2518" s="98"/>
    </row>
    <row r="2519" spans="5:8" x14ac:dyDescent="0.2">
      <c r="E2519" s="98"/>
      <c r="F2519" s="98"/>
      <c r="G2519" s="98"/>
      <c r="H2519" s="98"/>
    </row>
    <row r="2520" spans="5:8" x14ac:dyDescent="0.2">
      <c r="E2520" s="98"/>
      <c r="F2520" s="98"/>
      <c r="G2520" s="98"/>
      <c r="H2520" s="98"/>
    </row>
    <row r="2521" spans="5:8" x14ac:dyDescent="0.2">
      <c r="E2521" s="98"/>
      <c r="F2521" s="98"/>
      <c r="G2521" s="98"/>
      <c r="H2521" s="98"/>
    </row>
    <row r="2522" spans="5:8" x14ac:dyDescent="0.2">
      <c r="E2522" s="98"/>
      <c r="F2522" s="98"/>
      <c r="G2522" s="98"/>
      <c r="H2522" s="98"/>
    </row>
    <row r="2523" spans="5:8" x14ac:dyDescent="0.2">
      <c r="E2523" s="98"/>
      <c r="F2523" s="98"/>
      <c r="G2523" s="98"/>
      <c r="H2523" s="98"/>
    </row>
    <row r="2524" spans="5:8" x14ac:dyDescent="0.2">
      <c r="E2524" s="98"/>
      <c r="F2524" s="98"/>
      <c r="G2524" s="98"/>
      <c r="H2524" s="98"/>
    </row>
    <row r="2525" spans="5:8" x14ac:dyDescent="0.2">
      <c r="E2525" s="98"/>
      <c r="F2525" s="98"/>
      <c r="G2525" s="98"/>
      <c r="H2525" s="98"/>
    </row>
    <row r="2526" spans="5:8" x14ac:dyDescent="0.2">
      <c r="E2526" s="98"/>
      <c r="F2526" s="98"/>
      <c r="G2526" s="98"/>
      <c r="H2526" s="98"/>
    </row>
    <row r="2527" spans="5:8" x14ac:dyDescent="0.2">
      <c r="E2527" s="98"/>
      <c r="F2527" s="98"/>
      <c r="G2527" s="98"/>
      <c r="H2527" s="98"/>
    </row>
    <row r="2528" spans="5:8" x14ac:dyDescent="0.2">
      <c r="E2528" s="98"/>
      <c r="F2528" s="98"/>
      <c r="G2528" s="98"/>
      <c r="H2528" s="98"/>
    </row>
    <row r="2529" spans="5:8" x14ac:dyDescent="0.2">
      <c r="E2529" s="98"/>
      <c r="F2529" s="98"/>
      <c r="G2529" s="98"/>
      <c r="H2529" s="98"/>
    </row>
    <row r="2530" spans="5:8" x14ac:dyDescent="0.2">
      <c r="E2530" s="98"/>
      <c r="F2530" s="98"/>
      <c r="G2530" s="98"/>
      <c r="H2530" s="98"/>
    </row>
    <row r="2531" spans="5:8" x14ac:dyDescent="0.2">
      <c r="E2531" s="98"/>
      <c r="F2531" s="98"/>
      <c r="G2531" s="98"/>
      <c r="H2531" s="98"/>
    </row>
    <row r="2532" spans="5:8" x14ac:dyDescent="0.2">
      <c r="E2532" s="98"/>
      <c r="F2532" s="98"/>
      <c r="G2532" s="98"/>
      <c r="H2532" s="98"/>
    </row>
    <row r="2533" spans="5:8" x14ac:dyDescent="0.2">
      <c r="E2533" s="98"/>
      <c r="F2533" s="98"/>
      <c r="G2533" s="98"/>
      <c r="H2533" s="98"/>
    </row>
    <row r="2534" spans="5:8" x14ac:dyDescent="0.2">
      <c r="E2534" s="98"/>
      <c r="F2534" s="98"/>
      <c r="G2534" s="98"/>
      <c r="H2534" s="98"/>
    </row>
    <row r="2535" spans="5:8" x14ac:dyDescent="0.2">
      <c r="E2535" s="98"/>
      <c r="F2535" s="98"/>
      <c r="G2535" s="98"/>
      <c r="H2535" s="98"/>
    </row>
    <row r="2536" spans="5:8" x14ac:dyDescent="0.2">
      <c r="E2536" s="98"/>
      <c r="F2536" s="98"/>
      <c r="G2536" s="98"/>
      <c r="H2536" s="98"/>
    </row>
    <row r="2537" spans="5:8" x14ac:dyDescent="0.2">
      <c r="E2537" s="98"/>
      <c r="F2537" s="98"/>
      <c r="G2537" s="98"/>
      <c r="H2537" s="98"/>
    </row>
    <row r="2538" spans="5:8" x14ac:dyDescent="0.2">
      <c r="E2538" s="98"/>
      <c r="F2538" s="98"/>
      <c r="G2538" s="98"/>
      <c r="H2538" s="98"/>
    </row>
    <row r="2539" spans="5:8" x14ac:dyDescent="0.2">
      <c r="E2539" s="98"/>
      <c r="F2539" s="98"/>
      <c r="G2539" s="98"/>
      <c r="H2539" s="98"/>
    </row>
    <row r="2540" spans="5:8" x14ac:dyDescent="0.2">
      <c r="E2540" s="98"/>
      <c r="F2540" s="98"/>
      <c r="G2540" s="98"/>
      <c r="H2540" s="98"/>
    </row>
    <row r="2541" spans="5:8" x14ac:dyDescent="0.2">
      <c r="E2541" s="98"/>
      <c r="F2541" s="98"/>
      <c r="G2541" s="98"/>
      <c r="H2541" s="98"/>
    </row>
    <row r="2542" spans="5:8" x14ac:dyDescent="0.2">
      <c r="E2542" s="98"/>
      <c r="F2542" s="98"/>
      <c r="G2542" s="98"/>
      <c r="H2542" s="98"/>
    </row>
    <row r="2543" spans="5:8" x14ac:dyDescent="0.2">
      <c r="E2543" s="98"/>
      <c r="F2543" s="98"/>
      <c r="G2543" s="98"/>
      <c r="H2543" s="98"/>
    </row>
    <row r="2544" spans="5:8" x14ac:dyDescent="0.2">
      <c r="E2544" s="98"/>
      <c r="F2544" s="98"/>
      <c r="G2544" s="98"/>
      <c r="H2544" s="98"/>
    </row>
    <row r="2545" spans="5:8" x14ac:dyDescent="0.2">
      <c r="E2545" s="98"/>
      <c r="F2545" s="98"/>
      <c r="G2545" s="98"/>
      <c r="H2545" s="98"/>
    </row>
    <row r="2546" spans="5:8" x14ac:dyDescent="0.2">
      <c r="E2546" s="98"/>
      <c r="F2546" s="98"/>
      <c r="G2546" s="98"/>
      <c r="H2546" s="98"/>
    </row>
    <row r="2547" spans="5:8" x14ac:dyDescent="0.2">
      <c r="E2547" s="98"/>
      <c r="F2547" s="98"/>
      <c r="G2547" s="98"/>
      <c r="H2547" s="98"/>
    </row>
    <row r="2548" spans="5:8" x14ac:dyDescent="0.2">
      <c r="E2548" s="98"/>
      <c r="F2548" s="98"/>
      <c r="G2548" s="98"/>
      <c r="H2548" s="98"/>
    </row>
    <row r="2549" spans="5:8" x14ac:dyDescent="0.2">
      <c r="E2549" s="98"/>
      <c r="F2549" s="98"/>
      <c r="G2549" s="98"/>
      <c r="H2549" s="98"/>
    </row>
    <row r="2550" spans="5:8" x14ac:dyDescent="0.2">
      <c r="E2550" s="98"/>
      <c r="F2550" s="98"/>
      <c r="G2550" s="98"/>
      <c r="H2550" s="98"/>
    </row>
    <row r="2551" spans="5:8" x14ac:dyDescent="0.2">
      <c r="E2551" s="98"/>
      <c r="F2551" s="98"/>
      <c r="G2551" s="98"/>
      <c r="H2551" s="98"/>
    </row>
    <row r="2552" spans="5:8" x14ac:dyDescent="0.2">
      <c r="E2552" s="98"/>
      <c r="F2552" s="98"/>
      <c r="G2552" s="98"/>
      <c r="H2552" s="98"/>
    </row>
    <row r="2553" spans="5:8" x14ac:dyDescent="0.2">
      <c r="E2553" s="98"/>
      <c r="F2553" s="98"/>
      <c r="G2553" s="98"/>
      <c r="H2553" s="98"/>
    </row>
    <row r="2554" spans="5:8" x14ac:dyDescent="0.2">
      <c r="E2554" s="98"/>
      <c r="F2554" s="98"/>
      <c r="G2554" s="98"/>
      <c r="H2554" s="98"/>
    </row>
    <row r="2555" spans="5:8" x14ac:dyDescent="0.2">
      <c r="E2555" s="98"/>
      <c r="F2555" s="98"/>
      <c r="G2555" s="98"/>
      <c r="H2555" s="98"/>
    </row>
    <row r="2556" spans="5:8" x14ac:dyDescent="0.2">
      <c r="E2556" s="98"/>
      <c r="F2556" s="98"/>
      <c r="G2556" s="98"/>
      <c r="H2556" s="98"/>
    </row>
    <row r="2557" spans="5:8" x14ac:dyDescent="0.2">
      <c r="E2557" s="98"/>
      <c r="F2557" s="98"/>
      <c r="G2557" s="98"/>
      <c r="H2557" s="98"/>
    </row>
    <row r="2558" spans="5:8" x14ac:dyDescent="0.2">
      <c r="E2558" s="98"/>
      <c r="F2558" s="98"/>
      <c r="G2558" s="98"/>
      <c r="H2558" s="98"/>
    </row>
    <row r="2559" spans="5:8" x14ac:dyDescent="0.2">
      <c r="E2559" s="98"/>
      <c r="F2559" s="98"/>
      <c r="G2559" s="98"/>
      <c r="H2559" s="98"/>
    </row>
    <row r="2560" spans="5:8" x14ac:dyDescent="0.2">
      <c r="E2560" s="98"/>
      <c r="F2560" s="98"/>
      <c r="G2560" s="98"/>
      <c r="H2560" s="98"/>
    </row>
    <row r="2561" spans="5:8" x14ac:dyDescent="0.2">
      <c r="E2561" s="98"/>
      <c r="F2561" s="98"/>
      <c r="G2561" s="98"/>
      <c r="H2561" s="98"/>
    </row>
    <row r="2562" spans="5:8" x14ac:dyDescent="0.2">
      <c r="E2562" s="98"/>
      <c r="F2562" s="98"/>
      <c r="G2562" s="98"/>
      <c r="H2562" s="98"/>
    </row>
    <row r="2563" spans="5:8" x14ac:dyDescent="0.2">
      <c r="E2563" s="98"/>
      <c r="F2563" s="98"/>
      <c r="G2563" s="98"/>
      <c r="H2563" s="98"/>
    </row>
    <row r="2564" spans="5:8" x14ac:dyDescent="0.2">
      <c r="E2564" s="98"/>
      <c r="F2564" s="98"/>
      <c r="G2564" s="98"/>
      <c r="H2564" s="98"/>
    </row>
    <row r="2565" spans="5:8" x14ac:dyDescent="0.2">
      <c r="E2565" s="98"/>
      <c r="F2565" s="98"/>
      <c r="G2565" s="98"/>
      <c r="H2565" s="98"/>
    </row>
    <row r="2566" spans="5:8" x14ac:dyDescent="0.2">
      <c r="E2566" s="98"/>
      <c r="F2566" s="98"/>
      <c r="G2566" s="98"/>
      <c r="H2566" s="98"/>
    </row>
    <row r="2567" spans="5:8" x14ac:dyDescent="0.2">
      <c r="E2567" s="98"/>
      <c r="F2567" s="98"/>
      <c r="G2567" s="98"/>
      <c r="H2567" s="98"/>
    </row>
    <row r="2568" spans="5:8" x14ac:dyDescent="0.2">
      <c r="E2568" s="98"/>
      <c r="F2568" s="98"/>
      <c r="G2568" s="98"/>
      <c r="H2568" s="98"/>
    </row>
    <row r="2569" spans="5:8" x14ac:dyDescent="0.2">
      <c r="E2569" s="98"/>
      <c r="F2569" s="98"/>
      <c r="G2569" s="98"/>
      <c r="H2569" s="98"/>
    </row>
    <row r="2570" spans="5:8" x14ac:dyDescent="0.2">
      <c r="E2570" s="98"/>
      <c r="F2570" s="98"/>
      <c r="G2570" s="98"/>
      <c r="H2570" s="98"/>
    </row>
    <row r="2571" spans="5:8" x14ac:dyDescent="0.2">
      <c r="E2571" s="98"/>
      <c r="F2571" s="98"/>
      <c r="G2571" s="98"/>
      <c r="H2571" s="98"/>
    </row>
    <row r="2572" spans="5:8" x14ac:dyDescent="0.2">
      <c r="E2572" s="98"/>
      <c r="F2572" s="98"/>
      <c r="G2572" s="98"/>
      <c r="H2572" s="98"/>
    </row>
    <row r="2573" spans="5:8" x14ac:dyDescent="0.2">
      <c r="E2573" s="98"/>
      <c r="F2573" s="98"/>
      <c r="G2573" s="98"/>
      <c r="H2573" s="98"/>
    </row>
    <row r="2574" spans="5:8" x14ac:dyDescent="0.2">
      <c r="E2574" s="98"/>
      <c r="F2574" s="98"/>
      <c r="G2574" s="98"/>
      <c r="H2574" s="98"/>
    </row>
    <row r="2575" spans="5:8" x14ac:dyDescent="0.2">
      <c r="E2575" s="98"/>
      <c r="F2575" s="98"/>
      <c r="G2575" s="98"/>
      <c r="H2575" s="98"/>
    </row>
    <row r="2576" spans="5:8" x14ac:dyDescent="0.2">
      <c r="E2576" s="98"/>
      <c r="F2576" s="98"/>
      <c r="G2576" s="98"/>
      <c r="H2576" s="98"/>
    </row>
    <row r="2577" spans="5:8" x14ac:dyDescent="0.2">
      <c r="E2577" s="98"/>
      <c r="F2577" s="98"/>
      <c r="G2577" s="98"/>
      <c r="H2577" s="98"/>
    </row>
    <row r="2578" spans="5:8" x14ac:dyDescent="0.2">
      <c r="E2578" s="98"/>
      <c r="F2578" s="98"/>
      <c r="G2578" s="98"/>
      <c r="H2578" s="98"/>
    </row>
    <row r="2579" spans="5:8" x14ac:dyDescent="0.2">
      <c r="E2579" s="98"/>
      <c r="F2579" s="98"/>
      <c r="G2579" s="98"/>
      <c r="H2579" s="98"/>
    </row>
    <row r="2580" spans="5:8" x14ac:dyDescent="0.2">
      <c r="E2580" s="98"/>
      <c r="F2580" s="98"/>
      <c r="G2580" s="98"/>
      <c r="H2580" s="98"/>
    </row>
    <row r="2581" spans="5:8" x14ac:dyDescent="0.2">
      <c r="E2581" s="98"/>
      <c r="F2581" s="98"/>
      <c r="G2581" s="98"/>
      <c r="H2581" s="98"/>
    </row>
    <row r="2582" spans="5:8" x14ac:dyDescent="0.2">
      <c r="E2582" s="98"/>
      <c r="F2582" s="98"/>
      <c r="G2582" s="98"/>
      <c r="H2582" s="98"/>
    </row>
    <row r="2583" spans="5:8" x14ac:dyDescent="0.2">
      <c r="E2583" s="98"/>
      <c r="F2583" s="98"/>
      <c r="G2583" s="98"/>
      <c r="H2583" s="98"/>
    </row>
    <row r="2584" spans="5:8" x14ac:dyDescent="0.2">
      <c r="E2584" s="98"/>
      <c r="F2584" s="98"/>
      <c r="G2584" s="98"/>
      <c r="H2584" s="98"/>
    </row>
    <row r="2585" spans="5:8" x14ac:dyDescent="0.2">
      <c r="E2585" s="98"/>
      <c r="F2585" s="98"/>
      <c r="G2585" s="98"/>
      <c r="H2585" s="98"/>
    </row>
    <row r="2586" spans="5:8" x14ac:dyDescent="0.2">
      <c r="E2586" s="98"/>
      <c r="F2586" s="98"/>
      <c r="G2586" s="98"/>
      <c r="H2586" s="98"/>
    </row>
    <row r="2587" spans="5:8" x14ac:dyDescent="0.2">
      <c r="E2587" s="98"/>
      <c r="F2587" s="98"/>
      <c r="G2587" s="98"/>
      <c r="H2587" s="98"/>
    </row>
    <row r="2588" spans="5:8" x14ac:dyDescent="0.2">
      <c r="E2588" s="98"/>
      <c r="F2588" s="98"/>
      <c r="G2588" s="98"/>
      <c r="H2588" s="98"/>
    </row>
    <row r="2589" spans="5:8" x14ac:dyDescent="0.2">
      <c r="E2589" s="98"/>
      <c r="F2589" s="98"/>
      <c r="G2589" s="98"/>
      <c r="H2589" s="98"/>
    </row>
    <row r="2590" spans="5:8" x14ac:dyDescent="0.2">
      <c r="E2590" s="98"/>
      <c r="F2590" s="98"/>
      <c r="G2590" s="98"/>
      <c r="H2590" s="98"/>
    </row>
    <row r="2591" spans="5:8" x14ac:dyDescent="0.2">
      <c r="E2591" s="98"/>
      <c r="F2591" s="98"/>
      <c r="G2591" s="98"/>
      <c r="H2591" s="98"/>
    </row>
    <row r="2592" spans="5:8" x14ac:dyDescent="0.2">
      <c r="E2592" s="98"/>
      <c r="F2592" s="98"/>
      <c r="G2592" s="98"/>
      <c r="H2592" s="98"/>
    </row>
    <row r="2593" spans="5:8" x14ac:dyDescent="0.2">
      <c r="E2593" s="98"/>
      <c r="F2593" s="98"/>
      <c r="G2593" s="98"/>
      <c r="H2593" s="98"/>
    </row>
    <row r="2594" spans="5:8" x14ac:dyDescent="0.2">
      <c r="E2594" s="98"/>
      <c r="F2594" s="98"/>
      <c r="G2594" s="98"/>
      <c r="H2594" s="98"/>
    </row>
    <row r="2595" spans="5:8" x14ac:dyDescent="0.2">
      <c r="E2595" s="98"/>
      <c r="F2595" s="98"/>
      <c r="G2595" s="98"/>
      <c r="H2595" s="98"/>
    </row>
    <row r="2596" spans="5:8" x14ac:dyDescent="0.2">
      <c r="E2596" s="98"/>
      <c r="F2596" s="98"/>
      <c r="G2596" s="98"/>
      <c r="H2596" s="98"/>
    </row>
    <row r="2597" spans="5:8" x14ac:dyDescent="0.2">
      <c r="E2597" s="98"/>
      <c r="F2597" s="98"/>
      <c r="G2597" s="98"/>
      <c r="H2597" s="98"/>
    </row>
    <row r="2598" spans="5:8" x14ac:dyDescent="0.2">
      <c r="E2598" s="98"/>
      <c r="F2598" s="98"/>
      <c r="G2598" s="98"/>
      <c r="H2598" s="98"/>
    </row>
    <row r="2599" spans="5:8" x14ac:dyDescent="0.2">
      <c r="E2599" s="98"/>
      <c r="F2599" s="98"/>
      <c r="G2599" s="98"/>
      <c r="H2599" s="98"/>
    </row>
    <row r="2600" spans="5:8" x14ac:dyDescent="0.2">
      <c r="E2600" s="98"/>
      <c r="F2600" s="98"/>
      <c r="G2600" s="98"/>
      <c r="H2600" s="98"/>
    </row>
    <row r="2601" spans="5:8" x14ac:dyDescent="0.2">
      <c r="E2601" s="98"/>
      <c r="F2601" s="98"/>
      <c r="G2601" s="98"/>
      <c r="H2601" s="98"/>
    </row>
    <row r="2602" spans="5:8" x14ac:dyDescent="0.2">
      <c r="E2602" s="98"/>
      <c r="F2602" s="98"/>
      <c r="G2602" s="98"/>
      <c r="H2602" s="98"/>
    </row>
    <row r="2603" spans="5:8" x14ac:dyDescent="0.2">
      <c r="E2603" s="98"/>
      <c r="F2603" s="98"/>
      <c r="G2603" s="98"/>
      <c r="H2603" s="98"/>
    </row>
    <row r="2604" spans="5:8" x14ac:dyDescent="0.2">
      <c r="E2604" s="98"/>
      <c r="F2604" s="98"/>
      <c r="G2604" s="98"/>
      <c r="H2604" s="98"/>
    </row>
    <row r="2605" spans="5:8" x14ac:dyDescent="0.2">
      <c r="E2605" s="98"/>
      <c r="F2605" s="98"/>
      <c r="G2605" s="98"/>
      <c r="H2605" s="98"/>
    </row>
    <row r="2606" spans="5:8" x14ac:dyDescent="0.2">
      <c r="E2606" s="98"/>
      <c r="F2606" s="98"/>
      <c r="G2606" s="98"/>
      <c r="H2606" s="98"/>
    </row>
    <row r="2607" spans="5:8" x14ac:dyDescent="0.2">
      <c r="E2607" s="98"/>
      <c r="F2607" s="98"/>
      <c r="G2607" s="98"/>
      <c r="H2607" s="98"/>
    </row>
    <row r="2608" spans="5:8" x14ac:dyDescent="0.2">
      <c r="E2608" s="98"/>
      <c r="F2608" s="98"/>
      <c r="G2608" s="98"/>
      <c r="H2608" s="98"/>
    </row>
    <row r="2609" spans="5:8" x14ac:dyDescent="0.2">
      <c r="E2609" s="98"/>
      <c r="F2609" s="98"/>
      <c r="G2609" s="98"/>
      <c r="H2609" s="98"/>
    </row>
    <row r="2610" spans="5:8" x14ac:dyDescent="0.2">
      <c r="E2610" s="98"/>
      <c r="F2610" s="98"/>
      <c r="G2610" s="98"/>
      <c r="H2610" s="98"/>
    </row>
    <row r="2611" spans="5:8" x14ac:dyDescent="0.2">
      <c r="E2611" s="98"/>
      <c r="F2611" s="98"/>
      <c r="G2611" s="98"/>
      <c r="H2611" s="98"/>
    </row>
    <row r="2612" spans="5:8" x14ac:dyDescent="0.2">
      <c r="E2612" s="98"/>
      <c r="F2612" s="98"/>
      <c r="G2612" s="98"/>
      <c r="H2612" s="98"/>
    </row>
    <row r="2613" spans="5:8" x14ac:dyDescent="0.2">
      <c r="E2613" s="98"/>
      <c r="F2613" s="98"/>
      <c r="G2613" s="98"/>
      <c r="H2613" s="98"/>
    </row>
    <row r="2614" spans="5:8" x14ac:dyDescent="0.2">
      <c r="E2614" s="98"/>
      <c r="F2614" s="98"/>
      <c r="G2614" s="98"/>
      <c r="H2614" s="98"/>
    </row>
    <row r="2615" spans="5:8" x14ac:dyDescent="0.2">
      <c r="E2615" s="98"/>
      <c r="F2615" s="98"/>
      <c r="G2615" s="98"/>
      <c r="H2615" s="98"/>
    </row>
    <row r="2616" spans="5:8" x14ac:dyDescent="0.2">
      <c r="E2616" s="98"/>
      <c r="F2616" s="98"/>
      <c r="G2616" s="98"/>
      <c r="H2616" s="98"/>
    </row>
    <row r="2617" spans="5:8" x14ac:dyDescent="0.2">
      <c r="E2617" s="98"/>
      <c r="F2617" s="98"/>
      <c r="G2617" s="98"/>
      <c r="H2617" s="98"/>
    </row>
    <row r="2618" spans="5:8" x14ac:dyDescent="0.2">
      <c r="E2618" s="98"/>
      <c r="F2618" s="98"/>
      <c r="G2618" s="98"/>
      <c r="H2618" s="98"/>
    </row>
    <row r="2619" spans="5:8" x14ac:dyDescent="0.2">
      <c r="E2619" s="98"/>
      <c r="F2619" s="98"/>
      <c r="G2619" s="98"/>
      <c r="H2619" s="98"/>
    </row>
    <row r="2620" spans="5:8" x14ac:dyDescent="0.2">
      <c r="E2620" s="98"/>
      <c r="F2620" s="98"/>
      <c r="G2620" s="98"/>
      <c r="H2620" s="98"/>
    </row>
    <row r="2621" spans="5:8" x14ac:dyDescent="0.2">
      <c r="E2621" s="98"/>
      <c r="F2621" s="98"/>
      <c r="G2621" s="98"/>
      <c r="H2621" s="98"/>
    </row>
    <row r="2622" spans="5:8" x14ac:dyDescent="0.2">
      <c r="E2622" s="98"/>
      <c r="F2622" s="98"/>
      <c r="G2622" s="98"/>
      <c r="H2622" s="98"/>
    </row>
    <row r="2623" spans="5:8" x14ac:dyDescent="0.2">
      <c r="E2623" s="98"/>
      <c r="F2623" s="98"/>
      <c r="G2623" s="98"/>
      <c r="H2623" s="98"/>
    </row>
    <row r="2624" spans="5:8" x14ac:dyDescent="0.2">
      <c r="E2624" s="98"/>
      <c r="F2624" s="98"/>
      <c r="G2624" s="98"/>
      <c r="H2624" s="98"/>
    </row>
    <row r="2625" spans="5:8" x14ac:dyDescent="0.2">
      <c r="E2625" s="98"/>
      <c r="F2625" s="98"/>
      <c r="G2625" s="98"/>
      <c r="H2625" s="98"/>
    </row>
    <row r="2626" spans="5:8" x14ac:dyDescent="0.2">
      <c r="E2626" s="98"/>
      <c r="F2626" s="98"/>
      <c r="G2626" s="98"/>
      <c r="H2626" s="98"/>
    </row>
    <row r="2627" spans="5:8" x14ac:dyDescent="0.2">
      <c r="E2627" s="98"/>
      <c r="F2627" s="98"/>
      <c r="G2627" s="98"/>
      <c r="H2627" s="98"/>
    </row>
    <row r="2628" spans="5:8" x14ac:dyDescent="0.2">
      <c r="E2628" s="98"/>
      <c r="F2628" s="98"/>
      <c r="G2628" s="98"/>
      <c r="H2628" s="98"/>
    </row>
    <row r="2629" spans="5:8" x14ac:dyDescent="0.2">
      <c r="E2629" s="98"/>
      <c r="F2629" s="98"/>
      <c r="G2629" s="98"/>
      <c r="H2629" s="98"/>
    </row>
    <row r="2630" spans="5:8" x14ac:dyDescent="0.2">
      <c r="E2630" s="98"/>
      <c r="F2630" s="98"/>
      <c r="G2630" s="98"/>
      <c r="H2630" s="98"/>
    </row>
    <row r="2631" spans="5:8" x14ac:dyDescent="0.2">
      <c r="E2631" s="98"/>
      <c r="F2631" s="98"/>
      <c r="G2631" s="98"/>
      <c r="H2631" s="98"/>
    </row>
    <row r="2632" spans="5:8" x14ac:dyDescent="0.2">
      <c r="E2632" s="98"/>
      <c r="F2632" s="98"/>
      <c r="G2632" s="98"/>
      <c r="H2632" s="98"/>
    </row>
    <row r="2633" spans="5:8" x14ac:dyDescent="0.2">
      <c r="E2633" s="98"/>
      <c r="F2633" s="98"/>
      <c r="G2633" s="98"/>
      <c r="H2633" s="98"/>
    </row>
    <row r="2634" spans="5:8" x14ac:dyDescent="0.2">
      <c r="E2634" s="98"/>
      <c r="F2634" s="98"/>
      <c r="G2634" s="98"/>
      <c r="H2634" s="98"/>
    </row>
    <row r="2635" spans="5:8" x14ac:dyDescent="0.2">
      <c r="E2635" s="98"/>
      <c r="F2635" s="98"/>
      <c r="G2635" s="98"/>
      <c r="H2635" s="98"/>
    </row>
    <row r="2636" spans="5:8" x14ac:dyDescent="0.2">
      <c r="E2636" s="98"/>
      <c r="F2636" s="98"/>
      <c r="G2636" s="98"/>
      <c r="H2636" s="98"/>
    </row>
    <row r="2637" spans="5:8" x14ac:dyDescent="0.2">
      <c r="E2637" s="98"/>
      <c r="F2637" s="98"/>
      <c r="G2637" s="98"/>
      <c r="H2637" s="98"/>
    </row>
    <row r="2638" spans="5:8" x14ac:dyDescent="0.2">
      <c r="E2638" s="98"/>
      <c r="F2638" s="98"/>
      <c r="G2638" s="98"/>
      <c r="H2638" s="98"/>
    </row>
    <row r="2639" spans="5:8" x14ac:dyDescent="0.2">
      <c r="E2639" s="98"/>
      <c r="F2639" s="98"/>
      <c r="G2639" s="98"/>
      <c r="H2639" s="98"/>
    </row>
    <row r="2640" spans="5:8" x14ac:dyDescent="0.2">
      <c r="E2640" s="98"/>
      <c r="F2640" s="98"/>
      <c r="G2640" s="98"/>
      <c r="H2640" s="98"/>
    </row>
    <row r="2641" spans="5:8" x14ac:dyDescent="0.2">
      <c r="E2641" s="98"/>
      <c r="F2641" s="98"/>
      <c r="G2641" s="98"/>
      <c r="H2641" s="98"/>
    </row>
    <row r="2642" spans="5:8" x14ac:dyDescent="0.2">
      <c r="E2642" s="98"/>
      <c r="F2642" s="98"/>
      <c r="G2642" s="98"/>
      <c r="H2642" s="98"/>
    </row>
    <row r="2643" spans="5:8" x14ac:dyDescent="0.2">
      <c r="E2643" s="98"/>
      <c r="F2643" s="98"/>
      <c r="G2643" s="98"/>
      <c r="H2643" s="98"/>
    </row>
    <row r="2644" spans="5:8" x14ac:dyDescent="0.2">
      <c r="E2644" s="98"/>
      <c r="F2644" s="98"/>
      <c r="G2644" s="98"/>
      <c r="H2644" s="98"/>
    </row>
    <row r="2645" spans="5:8" x14ac:dyDescent="0.2">
      <c r="E2645" s="98"/>
      <c r="F2645" s="98"/>
      <c r="G2645" s="98"/>
      <c r="H2645" s="98"/>
    </row>
    <row r="2646" spans="5:8" x14ac:dyDescent="0.2">
      <c r="E2646" s="98"/>
      <c r="F2646" s="98"/>
      <c r="G2646" s="98"/>
      <c r="H2646" s="98"/>
    </row>
    <row r="2647" spans="5:8" x14ac:dyDescent="0.2">
      <c r="E2647" s="98"/>
      <c r="F2647" s="98"/>
      <c r="G2647" s="98"/>
      <c r="H2647" s="98"/>
    </row>
    <row r="2648" spans="5:8" x14ac:dyDescent="0.2">
      <c r="E2648" s="98"/>
      <c r="F2648" s="98"/>
      <c r="G2648" s="98"/>
      <c r="H2648" s="98"/>
    </row>
    <row r="2649" spans="5:8" x14ac:dyDescent="0.2">
      <c r="E2649" s="98"/>
      <c r="F2649" s="98"/>
      <c r="G2649" s="98"/>
      <c r="H2649" s="98"/>
    </row>
    <row r="2650" spans="5:8" x14ac:dyDescent="0.2">
      <c r="E2650" s="98"/>
      <c r="F2650" s="98"/>
      <c r="G2650" s="98"/>
      <c r="H2650" s="98"/>
    </row>
    <row r="2651" spans="5:8" x14ac:dyDescent="0.2">
      <c r="E2651" s="98"/>
      <c r="F2651" s="98"/>
      <c r="G2651" s="98"/>
      <c r="H2651" s="98"/>
    </row>
    <row r="2652" spans="5:8" x14ac:dyDescent="0.2">
      <c r="E2652" s="98"/>
      <c r="F2652" s="98"/>
      <c r="G2652" s="98"/>
      <c r="H2652" s="98"/>
    </row>
    <row r="2653" spans="5:8" x14ac:dyDescent="0.2">
      <c r="E2653" s="98"/>
      <c r="F2653" s="98"/>
      <c r="G2653" s="98"/>
      <c r="H2653" s="98"/>
    </row>
    <row r="2654" spans="5:8" x14ac:dyDescent="0.2">
      <c r="E2654" s="98"/>
      <c r="F2654" s="98"/>
      <c r="G2654" s="98"/>
      <c r="H2654" s="98"/>
    </row>
    <row r="2655" spans="5:8" x14ac:dyDescent="0.2">
      <c r="E2655" s="98"/>
      <c r="F2655" s="98"/>
      <c r="G2655" s="98"/>
      <c r="H2655" s="98"/>
    </row>
    <row r="2656" spans="5:8" x14ac:dyDescent="0.2">
      <c r="E2656" s="98"/>
      <c r="F2656" s="98"/>
      <c r="G2656" s="98"/>
      <c r="H2656" s="98"/>
    </row>
    <row r="2657" spans="5:8" x14ac:dyDescent="0.2">
      <c r="E2657" s="98"/>
      <c r="F2657" s="98"/>
      <c r="G2657" s="98"/>
      <c r="H2657" s="98"/>
    </row>
    <row r="2658" spans="5:8" x14ac:dyDescent="0.2">
      <c r="E2658" s="98"/>
      <c r="F2658" s="98"/>
      <c r="G2658" s="98"/>
      <c r="H2658" s="98"/>
    </row>
    <row r="2659" spans="5:8" x14ac:dyDescent="0.2">
      <c r="E2659" s="98"/>
      <c r="F2659" s="98"/>
      <c r="G2659" s="98"/>
      <c r="H2659" s="98"/>
    </row>
    <row r="2660" spans="5:8" x14ac:dyDescent="0.2">
      <c r="E2660" s="98"/>
      <c r="F2660" s="98"/>
      <c r="G2660" s="98"/>
      <c r="H2660" s="98"/>
    </row>
    <row r="2661" spans="5:8" x14ac:dyDescent="0.2">
      <c r="E2661" s="98"/>
      <c r="F2661" s="98"/>
      <c r="G2661" s="98"/>
      <c r="H2661" s="98"/>
    </row>
    <row r="2662" spans="5:8" x14ac:dyDescent="0.2">
      <c r="E2662" s="98"/>
      <c r="F2662" s="98"/>
      <c r="G2662" s="98"/>
      <c r="H2662" s="98"/>
    </row>
    <row r="2663" spans="5:8" x14ac:dyDescent="0.2">
      <c r="E2663" s="98"/>
      <c r="F2663" s="98"/>
      <c r="G2663" s="98"/>
      <c r="H2663" s="98"/>
    </row>
    <row r="2664" spans="5:8" x14ac:dyDescent="0.2">
      <c r="E2664" s="98"/>
      <c r="F2664" s="98"/>
      <c r="G2664" s="98"/>
      <c r="H2664" s="98"/>
    </row>
    <row r="2665" spans="5:8" x14ac:dyDescent="0.2">
      <c r="E2665" s="98"/>
      <c r="F2665" s="98"/>
      <c r="G2665" s="98"/>
      <c r="H2665" s="98"/>
    </row>
    <row r="2666" spans="5:8" x14ac:dyDescent="0.2">
      <c r="E2666" s="98"/>
      <c r="F2666" s="98"/>
      <c r="G2666" s="98"/>
      <c r="H2666" s="98"/>
    </row>
    <row r="2667" spans="5:8" x14ac:dyDescent="0.2">
      <c r="E2667" s="98"/>
      <c r="F2667" s="98"/>
      <c r="G2667" s="98"/>
      <c r="H2667" s="98"/>
    </row>
    <row r="2668" spans="5:8" x14ac:dyDescent="0.2">
      <c r="E2668" s="98"/>
      <c r="F2668" s="98"/>
      <c r="G2668" s="98"/>
      <c r="H2668" s="98"/>
    </row>
    <row r="2669" spans="5:8" x14ac:dyDescent="0.2">
      <c r="E2669" s="98"/>
      <c r="F2669" s="98"/>
      <c r="G2669" s="98"/>
      <c r="H2669" s="98"/>
    </row>
    <row r="2670" spans="5:8" x14ac:dyDescent="0.2">
      <c r="E2670" s="98"/>
      <c r="F2670" s="98"/>
      <c r="G2670" s="98"/>
      <c r="H2670" s="98"/>
    </row>
    <row r="2671" spans="5:8" x14ac:dyDescent="0.2">
      <c r="E2671" s="98"/>
      <c r="F2671" s="98"/>
      <c r="G2671" s="98"/>
      <c r="H2671" s="98"/>
    </row>
    <row r="2672" spans="5:8" x14ac:dyDescent="0.2">
      <c r="E2672" s="98"/>
      <c r="F2672" s="98"/>
      <c r="G2672" s="98"/>
      <c r="H2672" s="98"/>
    </row>
    <row r="2673" spans="5:8" x14ac:dyDescent="0.2">
      <c r="E2673" s="98"/>
      <c r="F2673" s="98"/>
      <c r="G2673" s="98"/>
      <c r="H2673" s="98"/>
    </row>
    <row r="2674" spans="5:8" x14ac:dyDescent="0.2">
      <c r="E2674" s="98"/>
      <c r="F2674" s="98"/>
      <c r="G2674" s="98"/>
      <c r="H2674" s="98"/>
    </row>
    <row r="2675" spans="5:8" x14ac:dyDescent="0.2">
      <c r="E2675" s="98"/>
      <c r="F2675" s="98"/>
      <c r="G2675" s="98"/>
      <c r="H2675" s="98"/>
    </row>
    <row r="2676" spans="5:8" x14ac:dyDescent="0.2">
      <c r="E2676" s="98"/>
      <c r="F2676" s="98"/>
      <c r="G2676" s="98"/>
      <c r="H2676" s="98"/>
    </row>
    <row r="2677" spans="5:8" x14ac:dyDescent="0.2">
      <c r="E2677" s="98"/>
      <c r="F2677" s="98"/>
      <c r="G2677" s="98"/>
      <c r="H2677" s="98"/>
    </row>
    <row r="2678" spans="5:8" x14ac:dyDescent="0.2">
      <c r="E2678" s="98"/>
      <c r="F2678" s="98"/>
      <c r="G2678" s="98"/>
      <c r="H2678" s="98"/>
    </row>
    <row r="2679" spans="5:8" x14ac:dyDescent="0.2">
      <c r="E2679" s="98"/>
      <c r="F2679" s="98"/>
      <c r="G2679" s="98"/>
      <c r="H2679" s="98"/>
    </row>
    <row r="2680" spans="5:8" x14ac:dyDescent="0.2">
      <c r="E2680" s="98"/>
      <c r="F2680" s="98"/>
      <c r="G2680" s="98"/>
      <c r="H2680" s="98"/>
    </row>
    <row r="2681" spans="5:8" x14ac:dyDescent="0.2">
      <c r="E2681" s="98"/>
      <c r="F2681" s="98"/>
      <c r="G2681" s="98"/>
      <c r="H2681" s="98"/>
    </row>
    <row r="2682" spans="5:8" x14ac:dyDescent="0.2">
      <c r="E2682" s="98"/>
      <c r="F2682" s="98"/>
      <c r="G2682" s="98"/>
      <c r="H2682" s="98"/>
    </row>
    <row r="2683" spans="5:8" x14ac:dyDescent="0.2">
      <c r="E2683" s="98"/>
      <c r="F2683" s="98"/>
      <c r="G2683" s="98"/>
      <c r="H2683" s="98"/>
    </row>
    <row r="2684" spans="5:8" x14ac:dyDescent="0.2">
      <c r="E2684" s="98"/>
      <c r="F2684" s="98"/>
      <c r="G2684" s="98"/>
      <c r="H2684" s="98"/>
    </row>
    <row r="2685" spans="5:8" x14ac:dyDescent="0.2">
      <c r="E2685" s="98"/>
      <c r="F2685" s="98"/>
      <c r="G2685" s="98"/>
      <c r="H2685" s="98"/>
    </row>
    <row r="2686" spans="5:8" x14ac:dyDescent="0.2">
      <c r="E2686" s="98"/>
      <c r="F2686" s="98"/>
      <c r="G2686" s="98"/>
      <c r="H2686" s="98"/>
    </row>
    <row r="2687" spans="5:8" x14ac:dyDescent="0.2">
      <c r="E2687" s="98"/>
      <c r="F2687" s="98"/>
      <c r="G2687" s="98"/>
      <c r="H2687" s="98"/>
    </row>
    <row r="2688" spans="5:8" x14ac:dyDescent="0.2">
      <c r="E2688" s="98"/>
      <c r="F2688" s="98"/>
      <c r="G2688" s="98"/>
      <c r="H2688" s="98"/>
    </row>
    <row r="2689" spans="5:8" x14ac:dyDescent="0.2">
      <c r="E2689" s="98"/>
      <c r="F2689" s="98"/>
      <c r="G2689" s="98"/>
      <c r="H2689" s="98"/>
    </row>
    <row r="2690" spans="5:8" x14ac:dyDescent="0.2">
      <c r="E2690" s="98"/>
      <c r="F2690" s="98"/>
      <c r="G2690" s="98"/>
      <c r="H2690" s="98"/>
    </row>
    <row r="2691" spans="5:8" x14ac:dyDescent="0.2">
      <c r="E2691" s="98"/>
      <c r="F2691" s="98"/>
      <c r="G2691" s="98"/>
      <c r="H2691" s="98"/>
    </row>
    <row r="2692" spans="5:8" x14ac:dyDescent="0.2">
      <c r="E2692" s="98"/>
      <c r="F2692" s="98"/>
      <c r="G2692" s="98"/>
      <c r="H2692" s="98"/>
    </row>
    <row r="2693" spans="5:8" x14ac:dyDescent="0.2">
      <c r="E2693" s="98"/>
      <c r="F2693" s="98"/>
      <c r="G2693" s="98"/>
      <c r="H2693" s="98"/>
    </row>
    <row r="2694" spans="5:8" x14ac:dyDescent="0.2">
      <c r="E2694" s="98"/>
      <c r="F2694" s="98"/>
      <c r="G2694" s="98"/>
      <c r="H2694" s="98"/>
    </row>
    <row r="2695" spans="5:8" x14ac:dyDescent="0.2">
      <c r="E2695" s="98"/>
      <c r="F2695" s="98"/>
      <c r="G2695" s="98"/>
      <c r="H2695" s="98"/>
    </row>
    <row r="2696" spans="5:8" x14ac:dyDescent="0.2">
      <c r="E2696" s="98"/>
      <c r="F2696" s="98"/>
      <c r="G2696" s="98"/>
      <c r="H2696" s="98"/>
    </row>
    <row r="2697" spans="5:8" x14ac:dyDescent="0.2">
      <c r="E2697" s="98"/>
      <c r="F2697" s="98"/>
      <c r="G2697" s="98"/>
      <c r="H2697" s="98"/>
    </row>
    <row r="2698" spans="5:8" x14ac:dyDescent="0.2">
      <c r="E2698" s="98"/>
      <c r="F2698" s="98"/>
      <c r="G2698" s="98"/>
      <c r="H2698" s="98"/>
    </row>
    <row r="2699" spans="5:8" x14ac:dyDescent="0.2">
      <c r="E2699" s="98"/>
      <c r="F2699" s="98"/>
      <c r="G2699" s="98"/>
      <c r="H2699" s="98"/>
    </row>
    <row r="2700" spans="5:8" x14ac:dyDescent="0.2">
      <c r="E2700" s="98"/>
      <c r="F2700" s="98"/>
      <c r="G2700" s="98"/>
      <c r="H2700" s="98"/>
    </row>
    <row r="2701" spans="5:8" x14ac:dyDescent="0.2">
      <c r="E2701" s="98"/>
      <c r="F2701" s="98"/>
      <c r="G2701" s="98"/>
      <c r="H2701" s="98"/>
    </row>
    <row r="2702" spans="5:8" x14ac:dyDescent="0.2">
      <c r="E2702" s="98"/>
      <c r="F2702" s="98"/>
      <c r="G2702" s="98"/>
      <c r="H2702" s="98"/>
    </row>
    <row r="2703" spans="5:8" x14ac:dyDescent="0.2">
      <c r="E2703" s="98"/>
      <c r="F2703" s="98"/>
      <c r="G2703" s="98"/>
      <c r="H2703" s="98"/>
    </row>
    <row r="2704" spans="5:8" x14ac:dyDescent="0.2">
      <c r="E2704" s="98"/>
      <c r="F2704" s="98"/>
      <c r="G2704" s="98"/>
      <c r="H2704" s="98"/>
    </row>
    <row r="2705" spans="5:8" x14ac:dyDescent="0.2">
      <c r="E2705" s="98"/>
      <c r="F2705" s="98"/>
      <c r="G2705" s="98"/>
      <c r="H2705" s="98"/>
    </row>
    <row r="2706" spans="5:8" x14ac:dyDescent="0.2">
      <c r="E2706" s="98"/>
      <c r="F2706" s="98"/>
      <c r="G2706" s="98"/>
      <c r="H2706" s="98"/>
    </row>
    <row r="2707" spans="5:8" x14ac:dyDescent="0.2">
      <c r="E2707" s="98"/>
      <c r="F2707" s="98"/>
      <c r="G2707" s="98"/>
      <c r="H2707" s="98"/>
    </row>
    <row r="2708" spans="5:8" x14ac:dyDescent="0.2">
      <c r="E2708" s="98"/>
      <c r="F2708" s="98"/>
      <c r="G2708" s="98"/>
      <c r="H2708" s="98"/>
    </row>
    <row r="2709" spans="5:8" x14ac:dyDescent="0.2">
      <c r="E2709" s="98"/>
      <c r="F2709" s="98"/>
      <c r="G2709" s="98"/>
      <c r="H2709" s="98"/>
    </row>
    <row r="2710" spans="5:8" x14ac:dyDescent="0.2">
      <c r="E2710" s="98"/>
      <c r="F2710" s="98"/>
      <c r="G2710" s="98"/>
      <c r="H2710" s="98"/>
    </row>
    <row r="2711" spans="5:8" x14ac:dyDescent="0.2">
      <c r="E2711" s="98"/>
      <c r="F2711" s="98"/>
      <c r="G2711" s="98"/>
      <c r="H2711" s="98"/>
    </row>
    <row r="2712" spans="5:8" x14ac:dyDescent="0.2">
      <c r="E2712" s="98"/>
      <c r="F2712" s="98"/>
      <c r="G2712" s="98"/>
      <c r="H2712" s="98"/>
    </row>
    <row r="2713" spans="5:8" x14ac:dyDescent="0.2">
      <c r="E2713" s="98"/>
      <c r="F2713" s="98"/>
      <c r="G2713" s="98"/>
      <c r="H2713" s="98"/>
    </row>
    <row r="2714" spans="5:8" x14ac:dyDescent="0.2">
      <c r="E2714" s="98"/>
      <c r="F2714" s="98"/>
      <c r="G2714" s="98"/>
      <c r="H2714" s="98"/>
    </row>
    <row r="2715" spans="5:8" x14ac:dyDescent="0.2">
      <c r="E2715" s="98"/>
      <c r="F2715" s="98"/>
      <c r="G2715" s="98"/>
      <c r="H2715" s="98"/>
    </row>
    <row r="2716" spans="5:8" x14ac:dyDescent="0.2">
      <c r="E2716" s="98"/>
      <c r="F2716" s="98"/>
      <c r="G2716" s="98"/>
      <c r="H2716" s="98"/>
    </row>
    <row r="2717" spans="5:8" x14ac:dyDescent="0.2">
      <c r="E2717" s="98"/>
      <c r="F2717" s="98"/>
      <c r="G2717" s="98"/>
      <c r="H2717" s="98"/>
    </row>
    <row r="2718" spans="5:8" x14ac:dyDescent="0.2">
      <c r="E2718" s="98"/>
      <c r="F2718" s="98"/>
      <c r="G2718" s="98"/>
      <c r="H2718" s="98"/>
    </row>
    <row r="2719" spans="5:8" x14ac:dyDescent="0.2">
      <c r="E2719" s="98"/>
      <c r="F2719" s="98"/>
      <c r="G2719" s="98"/>
      <c r="H2719" s="98"/>
    </row>
    <row r="2720" spans="5:8" x14ac:dyDescent="0.2">
      <c r="E2720" s="98"/>
      <c r="F2720" s="98"/>
      <c r="G2720" s="98"/>
      <c r="H2720" s="98"/>
    </row>
    <row r="2721" spans="5:8" x14ac:dyDescent="0.2">
      <c r="E2721" s="98"/>
      <c r="F2721" s="98"/>
      <c r="G2721" s="98"/>
      <c r="H2721" s="98"/>
    </row>
    <row r="2722" spans="5:8" x14ac:dyDescent="0.2">
      <c r="E2722" s="98"/>
      <c r="F2722" s="98"/>
      <c r="G2722" s="98"/>
      <c r="H2722" s="98"/>
    </row>
    <row r="2723" spans="5:8" x14ac:dyDescent="0.2">
      <c r="E2723" s="98"/>
      <c r="F2723" s="98"/>
      <c r="G2723" s="98"/>
      <c r="H2723" s="98"/>
    </row>
    <row r="2724" spans="5:8" x14ac:dyDescent="0.2">
      <c r="E2724" s="98"/>
      <c r="F2724" s="98"/>
      <c r="G2724" s="98"/>
      <c r="H2724" s="98"/>
    </row>
    <row r="2725" spans="5:8" x14ac:dyDescent="0.2">
      <c r="E2725" s="98"/>
      <c r="F2725" s="98"/>
      <c r="G2725" s="98"/>
      <c r="H2725" s="98"/>
    </row>
    <row r="2726" spans="5:8" x14ac:dyDescent="0.2">
      <c r="E2726" s="98"/>
      <c r="F2726" s="98"/>
      <c r="G2726" s="98"/>
      <c r="H2726" s="98"/>
    </row>
    <row r="2727" spans="5:8" x14ac:dyDescent="0.2">
      <c r="E2727" s="98"/>
      <c r="F2727" s="98"/>
      <c r="G2727" s="98"/>
      <c r="H2727" s="98"/>
    </row>
    <row r="2728" spans="5:8" x14ac:dyDescent="0.2">
      <c r="E2728" s="98"/>
      <c r="F2728" s="98"/>
      <c r="G2728" s="98"/>
      <c r="H2728" s="98"/>
    </row>
    <row r="2729" spans="5:8" x14ac:dyDescent="0.2">
      <c r="E2729" s="98"/>
      <c r="F2729" s="98"/>
      <c r="G2729" s="98"/>
      <c r="H2729" s="98"/>
    </row>
    <row r="2730" spans="5:8" x14ac:dyDescent="0.2">
      <c r="E2730" s="98"/>
      <c r="F2730" s="98"/>
      <c r="G2730" s="98"/>
      <c r="H2730" s="98"/>
    </row>
    <row r="2731" spans="5:8" x14ac:dyDescent="0.2">
      <c r="E2731" s="98"/>
      <c r="F2731" s="98"/>
      <c r="G2731" s="98"/>
      <c r="H2731" s="98"/>
    </row>
    <row r="2732" spans="5:8" x14ac:dyDescent="0.2">
      <c r="E2732" s="98"/>
      <c r="F2732" s="98"/>
      <c r="G2732" s="98"/>
      <c r="H2732" s="98"/>
    </row>
    <row r="2733" spans="5:8" x14ac:dyDescent="0.2">
      <c r="E2733" s="98"/>
      <c r="F2733" s="98"/>
      <c r="G2733" s="98"/>
      <c r="H2733" s="98"/>
    </row>
    <row r="2734" spans="5:8" x14ac:dyDescent="0.2">
      <c r="E2734" s="98"/>
      <c r="F2734" s="98"/>
      <c r="G2734" s="98"/>
      <c r="H2734" s="98"/>
    </row>
    <row r="2735" spans="5:8" x14ac:dyDescent="0.2">
      <c r="E2735" s="98"/>
      <c r="F2735" s="98"/>
      <c r="G2735" s="98"/>
      <c r="H2735" s="98"/>
    </row>
    <row r="2736" spans="5:8" x14ac:dyDescent="0.2">
      <c r="E2736" s="98"/>
      <c r="F2736" s="98"/>
      <c r="G2736" s="98"/>
      <c r="H2736" s="98"/>
    </row>
    <row r="2737" spans="5:8" x14ac:dyDescent="0.2">
      <c r="E2737" s="98"/>
      <c r="F2737" s="98"/>
      <c r="G2737" s="98"/>
      <c r="H2737" s="98"/>
    </row>
    <row r="2738" spans="5:8" x14ac:dyDescent="0.2">
      <c r="E2738" s="98"/>
      <c r="F2738" s="98"/>
      <c r="G2738" s="98"/>
      <c r="H2738" s="98"/>
    </row>
    <row r="2739" spans="5:8" x14ac:dyDescent="0.2">
      <c r="E2739" s="98"/>
      <c r="F2739" s="98"/>
      <c r="G2739" s="98"/>
      <c r="H2739" s="98"/>
    </row>
    <row r="2740" spans="5:8" x14ac:dyDescent="0.2">
      <c r="E2740" s="98"/>
      <c r="F2740" s="98"/>
      <c r="G2740" s="98"/>
      <c r="H2740" s="98"/>
    </row>
    <row r="2741" spans="5:8" x14ac:dyDescent="0.2">
      <c r="E2741" s="98"/>
      <c r="F2741" s="98"/>
      <c r="G2741" s="98"/>
      <c r="H2741" s="98"/>
    </row>
    <row r="2742" spans="5:8" x14ac:dyDescent="0.2">
      <c r="E2742" s="98"/>
      <c r="F2742" s="98"/>
      <c r="G2742" s="98"/>
      <c r="H2742" s="98"/>
    </row>
    <row r="2743" spans="5:8" x14ac:dyDescent="0.2">
      <c r="E2743" s="98"/>
      <c r="F2743" s="98"/>
      <c r="G2743" s="98"/>
      <c r="H2743" s="98"/>
    </row>
    <row r="2744" spans="5:8" x14ac:dyDescent="0.2">
      <c r="E2744" s="98"/>
      <c r="F2744" s="98"/>
      <c r="G2744" s="98"/>
      <c r="H2744" s="98"/>
    </row>
    <row r="2745" spans="5:8" x14ac:dyDescent="0.2">
      <c r="E2745" s="98"/>
      <c r="F2745" s="98"/>
      <c r="G2745" s="98"/>
      <c r="H2745" s="98"/>
    </row>
    <row r="2746" spans="5:8" x14ac:dyDescent="0.2">
      <c r="E2746" s="98"/>
      <c r="F2746" s="98"/>
      <c r="G2746" s="98"/>
      <c r="H2746" s="98"/>
    </row>
    <row r="2747" spans="5:8" x14ac:dyDescent="0.2">
      <c r="E2747" s="98"/>
      <c r="F2747" s="98"/>
      <c r="G2747" s="98"/>
      <c r="H2747" s="98"/>
    </row>
    <row r="2748" spans="5:8" x14ac:dyDescent="0.2">
      <c r="E2748" s="98"/>
      <c r="F2748" s="98"/>
      <c r="G2748" s="98"/>
      <c r="H2748" s="98"/>
    </row>
    <row r="2749" spans="5:8" x14ac:dyDescent="0.2">
      <c r="E2749" s="98"/>
      <c r="F2749" s="98"/>
      <c r="G2749" s="98"/>
      <c r="H2749" s="98"/>
    </row>
    <row r="2750" spans="5:8" x14ac:dyDescent="0.2">
      <c r="E2750" s="98"/>
      <c r="F2750" s="98"/>
      <c r="G2750" s="98"/>
      <c r="H2750" s="98"/>
    </row>
    <row r="2751" spans="5:8" x14ac:dyDescent="0.2">
      <c r="E2751" s="98"/>
      <c r="F2751" s="98"/>
      <c r="G2751" s="98"/>
      <c r="H2751" s="98"/>
    </row>
    <row r="2752" spans="5:8" x14ac:dyDescent="0.2">
      <c r="E2752" s="98"/>
      <c r="F2752" s="98"/>
      <c r="G2752" s="98"/>
      <c r="H2752" s="98"/>
    </row>
    <row r="2753" spans="5:8" x14ac:dyDescent="0.2">
      <c r="E2753" s="98"/>
      <c r="F2753" s="98"/>
      <c r="G2753" s="98"/>
      <c r="H2753" s="98"/>
    </row>
    <row r="2754" spans="5:8" x14ac:dyDescent="0.2">
      <c r="E2754" s="98"/>
      <c r="F2754" s="98"/>
      <c r="G2754" s="98"/>
      <c r="H2754" s="98"/>
    </row>
    <row r="2755" spans="5:8" x14ac:dyDescent="0.2">
      <c r="E2755" s="98"/>
      <c r="F2755" s="98"/>
      <c r="G2755" s="98"/>
      <c r="H2755" s="98"/>
    </row>
    <row r="2756" spans="5:8" x14ac:dyDescent="0.2">
      <c r="E2756" s="98"/>
      <c r="F2756" s="98"/>
      <c r="G2756" s="98"/>
      <c r="H2756" s="98"/>
    </row>
    <row r="2757" spans="5:8" x14ac:dyDescent="0.2">
      <c r="E2757" s="98"/>
      <c r="F2757" s="98"/>
      <c r="G2757" s="98"/>
      <c r="H2757" s="98"/>
    </row>
    <row r="2758" spans="5:8" x14ac:dyDescent="0.2">
      <c r="E2758" s="98"/>
      <c r="F2758" s="98"/>
      <c r="G2758" s="98"/>
      <c r="H2758" s="98"/>
    </row>
    <row r="2759" spans="5:8" x14ac:dyDescent="0.2">
      <c r="E2759" s="98"/>
      <c r="F2759" s="98"/>
      <c r="G2759" s="98"/>
      <c r="H2759" s="98"/>
    </row>
    <row r="2760" spans="5:8" x14ac:dyDescent="0.2">
      <c r="E2760" s="98"/>
      <c r="F2760" s="98"/>
      <c r="G2760" s="98"/>
      <c r="H2760" s="98"/>
    </row>
    <row r="2761" spans="5:8" x14ac:dyDescent="0.2">
      <c r="E2761" s="98"/>
      <c r="F2761" s="98"/>
      <c r="G2761" s="98"/>
      <c r="H2761" s="98"/>
    </row>
    <row r="2762" spans="5:8" x14ac:dyDescent="0.2">
      <c r="E2762" s="98"/>
      <c r="F2762" s="98"/>
      <c r="G2762" s="98"/>
      <c r="H2762" s="98"/>
    </row>
    <row r="2763" spans="5:8" x14ac:dyDescent="0.2">
      <c r="E2763" s="98"/>
      <c r="F2763" s="98"/>
      <c r="G2763" s="98"/>
      <c r="H2763" s="98"/>
    </row>
    <row r="2764" spans="5:8" x14ac:dyDescent="0.2">
      <c r="E2764" s="98"/>
      <c r="F2764" s="98"/>
      <c r="G2764" s="98"/>
      <c r="H2764" s="98"/>
    </row>
    <row r="2765" spans="5:8" x14ac:dyDescent="0.2">
      <c r="E2765" s="98"/>
      <c r="F2765" s="98"/>
      <c r="G2765" s="98"/>
      <c r="H2765" s="98"/>
    </row>
    <row r="2766" spans="5:8" x14ac:dyDescent="0.2">
      <c r="E2766" s="98"/>
      <c r="F2766" s="98"/>
      <c r="G2766" s="98"/>
      <c r="H2766" s="98"/>
    </row>
    <row r="2767" spans="5:8" x14ac:dyDescent="0.2">
      <c r="E2767" s="98"/>
      <c r="F2767" s="98"/>
      <c r="G2767" s="98"/>
      <c r="H2767" s="98"/>
    </row>
    <row r="2768" spans="5:8" x14ac:dyDescent="0.2">
      <c r="E2768" s="98"/>
      <c r="F2768" s="98"/>
      <c r="G2768" s="98"/>
      <c r="H2768" s="98"/>
    </row>
    <row r="2769" spans="5:8" x14ac:dyDescent="0.2">
      <c r="E2769" s="98"/>
      <c r="F2769" s="98"/>
      <c r="G2769" s="98"/>
      <c r="H2769" s="98"/>
    </row>
    <row r="2770" spans="5:8" x14ac:dyDescent="0.2">
      <c r="E2770" s="98"/>
      <c r="F2770" s="98"/>
      <c r="G2770" s="98"/>
      <c r="H2770" s="98"/>
    </row>
    <row r="2771" spans="5:8" x14ac:dyDescent="0.2">
      <c r="E2771" s="98"/>
      <c r="F2771" s="98"/>
      <c r="G2771" s="98"/>
      <c r="H2771" s="98"/>
    </row>
    <row r="2772" spans="5:8" x14ac:dyDescent="0.2">
      <c r="E2772" s="98"/>
      <c r="F2772" s="98"/>
      <c r="G2772" s="98"/>
      <c r="H2772" s="98"/>
    </row>
    <row r="2773" spans="5:8" x14ac:dyDescent="0.2">
      <c r="E2773" s="98"/>
      <c r="F2773" s="98"/>
      <c r="G2773" s="98"/>
      <c r="H2773" s="98"/>
    </row>
    <row r="2774" spans="5:8" x14ac:dyDescent="0.2">
      <c r="E2774" s="98"/>
      <c r="F2774" s="98"/>
      <c r="G2774" s="98"/>
      <c r="H2774" s="98"/>
    </row>
    <row r="2775" spans="5:8" x14ac:dyDescent="0.2">
      <c r="E2775" s="98"/>
      <c r="F2775" s="98"/>
      <c r="G2775" s="98"/>
      <c r="H2775" s="98"/>
    </row>
    <row r="2776" spans="5:8" x14ac:dyDescent="0.2">
      <c r="E2776" s="98"/>
      <c r="F2776" s="98"/>
      <c r="G2776" s="98"/>
      <c r="H2776" s="98"/>
    </row>
    <row r="2777" spans="5:8" x14ac:dyDescent="0.2">
      <c r="E2777" s="98"/>
      <c r="F2777" s="98"/>
      <c r="G2777" s="98"/>
      <c r="H2777" s="98"/>
    </row>
    <row r="2778" spans="5:8" x14ac:dyDescent="0.2">
      <c r="E2778" s="98"/>
      <c r="F2778" s="98"/>
      <c r="G2778" s="98"/>
      <c r="H2778" s="98"/>
    </row>
    <row r="2779" spans="5:8" x14ac:dyDescent="0.2">
      <c r="E2779" s="98"/>
      <c r="F2779" s="98"/>
      <c r="G2779" s="98"/>
      <c r="H2779" s="98"/>
    </row>
    <row r="2780" spans="5:8" x14ac:dyDescent="0.2">
      <c r="E2780" s="98"/>
      <c r="F2780" s="98"/>
      <c r="G2780" s="98"/>
      <c r="H2780" s="98"/>
    </row>
    <row r="2781" spans="5:8" x14ac:dyDescent="0.2">
      <c r="E2781" s="98"/>
      <c r="F2781" s="98"/>
      <c r="G2781" s="98"/>
      <c r="H2781" s="98"/>
    </row>
    <row r="2782" spans="5:8" x14ac:dyDescent="0.2">
      <c r="E2782" s="98"/>
      <c r="F2782" s="98"/>
      <c r="G2782" s="98"/>
      <c r="H2782" s="98"/>
    </row>
    <row r="2783" spans="5:8" x14ac:dyDescent="0.2">
      <c r="E2783" s="98"/>
      <c r="F2783" s="98"/>
      <c r="G2783" s="98"/>
      <c r="H2783" s="98"/>
    </row>
    <row r="2784" spans="5:8" x14ac:dyDescent="0.2">
      <c r="E2784" s="98"/>
      <c r="F2784" s="98"/>
      <c r="G2784" s="98"/>
      <c r="H2784" s="98"/>
    </row>
    <row r="2785" spans="5:8" x14ac:dyDescent="0.2">
      <c r="E2785" s="98"/>
      <c r="F2785" s="98"/>
      <c r="G2785" s="98"/>
      <c r="H2785" s="98"/>
    </row>
    <row r="2786" spans="5:8" x14ac:dyDescent="0.2">
      <c r="E2786" s="98"/>
      <c r="F2786" s="98"/>
      <c r="G2786" s="98"/>
      <c r="H2786" s="98"/>
    </row>
    <row r="2787" spans="5:8" x14ac:dyDescent="0.2">
      <c r="E2787" s="98"/>
      <c r="F2787" s="98"/>
      <c r="G2787" s="98"/>
      <c r="H2787" s="98"/>
    </row>
    <row r="2788" spans="5:8" x14ac:dyDescent="0.2">
      <c r="E2788" s="98"/>
      <c r="F2788" s="98"/>
      <c r="G2788" s="98"/>
      <c r="H2788" s="98"/>
    </row>
    <row r="2789" spans="5:8" x14ac:dyDescent="0.2">
      <c r="E2789" s="98"/>
      <c r="F2789" s="98"/>
      <c r="G2789" s="98"/>
      <c r="H2789" s="98"/>
    </row>
    <row r="2790" spans="5:8" x14ac:dyDescent="0.2">
      <c r="E2790" s="98"/>
      <c r="F2790" s="98"/>
      <c r="G2790" s="98"/>
      <c r="H2790" s="98"/>
    </row>
    <row r="2791" spans="5:8" x14ac:dyDescent="0.2">
      <c r="E2791" s="98"/>
      <c r="F2791" s="98"/>
      <c r="G2791" s="98"/>
      <c r="H2791" s="98"/>
    </row>
    <row r="2792" spans="5:8" x14ac:dyDescent="0.2">
      <c r="E2792" s="98"/>
      <c r="F2792" s="98"/>
      <c r="G2792" s="98"/>
      <c r="H2792" s="98"/>
    </row>
    <row r="2793" spans="5:8" x14ac:dyDescent="0.2">
      <c r="E2793" s="98"/>
      <c r="F2793" s="98"/>
      <c r="G2793" s="98"/>
      <c r="H2793" s="98"/>
    </row>
    <row r="2794" spans="5:8" x14ac:dyDescent="0.2">
      <c r="E2794" s="98"/>
      <c r="F2794" s="98"/>
      <c r="G2794" s="98"/>
      <c r="H2794" s="98"/>
    </row>
    <row r="2795" spans="5:8" x14ac:dyDescent="0.2">
      <c r="E2795" s="98"/>
      <c r="F2795" s="98"/>
      <c r="G2795" s="98"/>
      <c r="H2795" s="98"/>
    </row>
    <row r="2796" spans="5:8" x14ac:dyDescent="0.2">
      <c r="E2796" s="98"/>
      <c r="F2796" s="98"/>
      <c r="G2796" s="98"/>
      <c r="H2796" s="98"/>
    </row>
    <row r="2797" spans="5:8" x14ac:dyDescent="0.2">
      <c r="E2797" s="98"/>
      <c r="F2797" s="98"/>
      <c r="G2797" s="98"/>
      <c r="H2797" s="98"/>
    </row>
    <row r="2798" spans="5:8" x14ac:dyDescent="0.2">
      <c r="E2798" s="98"/>
      <c r="F2798" s="98"/>
      <c r="G2798" s="98"/>
      <c r="H2798" s="98"/>
    </row>
    <row r="2799" spans="5:8" x14ac:dyDescent="0.2">
      <c r="E2799" s="98"/>
      <c r="F2799" s="98"/>
      <c r="G2799" s="98"/>
      <c r="H2799" s="98"/>
    </row>
    <row r="2800" spans="5:8" x14ac:dyDescent="0.2">
      <c r="E2800" s="98"/>
      <c r="F2800" s="98"/>
      <c r="G2800" s="98"/>
      <c r="H2800" s="98"/>
    </row>
    <row r="2801" spans="5:8" x14ac:dyDescent="0.2">
      <c r="E2801" s="98"/>
      <c r="F2801" s="98"/>
      <c r="G2801" s="98"/>
      <c r="H2801" s="98"/>
    </row>
    <row r="2802" spans="5:8" x14ac:dyDescent="0.2">
      <c r="E2802" s="98"/>
      <c r="F2802" s="98"/>
      <c r="G2802" s="98"/>
      <c r="H2802" s="98"/>
    </row>
    <row r="2803" spans="5:8" x14ac:dyDescent="0.2">
      <c r="E2803" s="98"/>
      <c r="F2803" s="98"/>
      <c r="G2803" s="98"/>
      <c r="H2803" s="98"/>
    </row>
    <row r="2804" spans="5:8" x14ac:dyDescent="0.2">
      <c r="E2804" s="98"/>
      <c r="F2804" s="98"/>
      <c r="G2804" s="98"/>
      <c r="H2804" s="98"/>
    </row>
    <row r="2805" spans="5:8" x14ac:dyDescent="0.2">
      <c r="E2805" s="98"/>
      <c r="F2805" s="98"/>
      <c r="G2805" s="98"/>
      <c r="H2805" s="98"/>
    </row>
    <row r="2806" spans="5:8" x14ac:dyDescent="0.2">
      <c r="E2806" s="98"/>
      <c r="F2806" s="98"/>
      <c r="G2806" s="98"/>
      <c r="H2806" s="98"/>
    </row>
    <row r="2807" spans="5:8" x14ac:dyDescent="0.2">
      <c r="E2807" s="98"/>
      <c r="F2807" s="98"/>
      <c r="G2807" s="98"/>
      <c r="H2807" s="98"/>
    </row>
    <row r="2808" spans="5:8" x14ac:dyDescent="0.2">
      <c r="E2808" s="98"/>
      <c r="F2808" s="98"/>
      <c r="G2808" s="98"/>
      <c r="H2808" s="98"/>
    </row>
    <row r="2809" spans="5:8" x14ac:dyDescent="0.2">
      <c r="E2809" s="98"/>
      <c r="F2809" s="98"/>
      <c r="G2809" s="98"/>
      <c r="H2809" s="98"/>
    </row>
    <row r="2810" spans="5:8" x14ac:dyDescent="0.2">
      <c r="E2810" s="98"/>
      <c r="F2810" s="98"/>
      <c r="G2810" s="98"/>
      <c r="H2810" s="98"/>
    </row>
    <row r="2811" spans="5:8" x14ac:dyDescent="0.2">
      <c r="E2811" s="98"/>
      <c r="F2811" s="98"/>
      <c r="G2811" s="98"/>
      <c r="H2811" s="98"/>
    </row>
    <row r="2812" spans="5:8" x14ac:dyDescent="0.2">
      <c r="E2812" s="98"/>
      <c r="F2812" s="98"/>
      <c r="G2812" s="98"/>
      <c r="H2812" s="98"/>
    </row>
    <row r="2813" spans="5:8" x14ac:dyDescent="0.2">
      <c r="E2813" s="98"/>
      <c r="F2813" s="98"/>
      <c r="G2813" s="98"/>
      <c r="H2813" s="98"/>
    </row>
    <row r="2814" spans="5:8" x14ac:dyDescent="0.2">
      <c r="E2814" s="98"/>
      <c r="F2814" s="98"/>
      <c r="G2814" s="98"/>
      <c r="H2814" s="98"/>
    </row>
    <row r="2815" spans="5:8" x14ac:dyDescent="0.2">
      <c r="E2815" s="98"/>
      <c r="F2815" s="98"/>
      <c r="G2815" s="98"/>
      <c r="H2815" s="98"/>
    </row>
    <row r="2816" spans="5:8" x14ac:dyDescent="0.2">
      <c r="E2816" s="98"/>
      <c r="F2816" s="98"/>
      <c r="G2816" s="98"/>
      <c r="H2816" s="98"/>
    </row>
    <row r="2817" spans="5:8" x14ac:dyDescent="0.2">
      <c r="E2817" s="98"/>
      <c r="F2817" s="98"/>
      <c r="G2817" s="98"/>
      <c r="H2817" s="98"/>
    </row>
    <row r="2818" spans="5:8" x14ac:dyDescent="0.2">
      <c r="E2818" s="98"/>
      <c r="F2818" s="98"/>
      <c r="G2818" s="98"/>
      <c r="H2818" s="98"/>
    </row>
    <row r="2819" spans="5:8" x14ac:dyDescent="0.2">
      <c r="E2819" s="98"/>
      <c r="F2819" s="98"/>
      <c r="G2819" s="98"/>
      <c r="H2819" s="98"/>
    </row>
    <row r="2820" spans="5:8" x14ac:dyDescent="0.2">
      <c r="E2820" s="98"/>
      <c r="F2820" s="98"/>
      <c r="G2820" s="98"/>
      <c r="H2820" s="98"/>
    </row>
    <row r="2821" spans="5:8" x14ac:dyDescent="0.2">
      <c r="E2821" s="98"/>
      <c r="F2821" s="98"/>
      <c r="G2821" s="98"/>
      <c r="H2821" s="98"/>
    </row>
    <row r="2822" spans="5:8" x14ac:dyDescent="0.2">
      <c r="E2822" s="98"/>
      <c r="F2822" s="98"/>
      <c r="G2822" s="98"/>
      <c r="H2822" s="98"/>
    </row>
    <row r="2823" spans="5:8" x14ac:dyDescent="0.2">
      <c r="E2823" s="98"/>
      <c r="F2823" s="98"/>
      <c r="G2823" s="98"/>
      <c r="H2823" s="98"/>
    </row>
    <row r="2824" spans="5:8" x14ac:dyDescent="0.2">
      <c r="E2824" s="98"/>
      <c r="F2824" s="98"/>
      <c r="G2824" s="98"/>
      <c r="H2824" s="98"/>
    </row>
    <row r="2825" spans="5:8" x14ac:dyDescent="0.2">
      <c r="E2825" s="98"/>
      <c r="F2825" s="98"/>
      <c r="G2825" s="98"/>
      <c r="H2825" s="98"/>
    </row>
    <row r="2826" spans="5:8" x14ac:dyDescent="0.2">
      <c r="E2826" s="98"/>
      <c r="F2826" s="98"/>
      <c r="G2826" s="98"/>
      <c r="H2826" s="98"/>
    </row>
    <row r="2827" spans="5:8" x14ac:dyDescent="0.2">
      <c r="E2827" s="98"/>
      <c r="F2827" s="98"/>
      <c r="G2827" s="98"/>
      <c r="H2827" s="98"/>
    </row>
    <row r="2828" spans="5:8" x14ac:dyDescent="0.2">
      <c r="E2828" s="98"/>
      <c r="F2828" s="98"/>
      <c r="G2828" s="98"/>
      <c r="H2828" s="98"/>
    </row>
    <row r="2829" spans="5:8" x14ac:dyDescent="0.2">
      <c r="E2829" s="98"/>
      <c r="F2829" s="98"/>
      <c r="G2829" s="98"/>
      <c r="H2829" s="98"/>
    </row>
    <row r="2830" spans="5:8" x14ac:dyDescent="0.2">
      <c r="E2830" s="98"/>
      <c r="F2830" s="98"/>
      <c r="G2830" s="98"/>
      <c r="H2830" s="98"/>
    </row>
    <row r="2831" spans="5:8" x14ac:dyDescent="0.2">
      <c r="E2831" s="98"/>
      <c r="F2831" s="98"/>
      <c r="G2831" s="98"/>
      <c r="H2831" s="98"/>
    </row>
    <row r="2832" spans="5:8" x14ac:dyDescent="0.2">
      <c r="E2832" s="98"/>
      <c r="F2832" s="98"/>
      <c r="G2832" s="98"/>
      <c r="H2832" s="98"/>
    </row>
    <row r="2833" spans="5:8" x14ac:dyDescent="0.2">
      <c r="E2833" s="98"/>
      <c r="F2833" s="98"/>
      <c r="G2833" s="98"/>
      <c r="H2833" s="98"/>
    </row>
    <row r="2834" spans="5:8" x14ac:dyDescent="0.2">
      <c r="E2834" s="98"/>
      <c r="F2834" s="98"/>
      <c r="G2834" s="98"/>
      <c r="H2834" s="98"/>
    </row>
    <row r="2835" spans="5:8" x14ac:dyDescent="0.2">
      <c r="E2835" s="98"/>
      <c r="F2835" s="98"/>
      <c r="G2835" s="98"/>
      <c r="H2835" s="98"/>
    </row>
    <row r="2836" spans="5:8" x14ac:dyDescent="0.2">
      <c r="E2836" s="98"/>
      <c r="F2836" s="98"/>
      <c r="G2836" s="98"/>
      <c r="H2836" s="98"/>
    </row>
    <row r="2837" spans="5:8" x14ac:dyDescent="0.2">
      <c r="E2837" s="98"/>
      <c r="F2837" s="98"/>
      <c r="G2837" s="98"/>
      <c r="H2837" s="98"/>
    </row>
    <row r="2838" spans="5:8" x14ac:dyDescent="0.2">
      <c r="E2838" s="98"/>
      <c r="F2838" s="98"/>
      <c r="G2838" s="98"/>
      <c r="H2838" s="98"/>
    </row>
    <row r="2839" spans="5:8" x14ac:dyDescent="0.2">
      <c r="E2839" s="98"/>
      <c r="F2839" s="98"/>
      <c r="G2839" s="98"/>
      <c r="H2839" s="98"/>
    </row>
    <row r="2840" spans="5:8" x14ac:dyDescent="0.2">
      <c r="E2840" s="98"/>
      <c r="F2840" s="98"/>
      <c r="G2840" s="98"/>
      <c r="H2840" s="98"/>
    </row>
    <row r="2841" spans="5:8" x14ac:dyDescent="0.2">
      <c r="E2841" s="98"/>
      <c r="F2841" s="98"/>
      <c r="G2841" s="98"/>
      <c r="H2841" s="98"/>
    </row>
    <row r="2842" spans="5:8" x14ac:dyDescent="0.2">
      <c r="E2842" s="98"/>
      <c r="F2842" s="98"/>
      <c r="G2842" s="98"/>
      <c r="H2842" s="98"/>
    </row>
    <row r="2843" spans="5:8" x14ac:dyDescent="0.2">
      <c r="E2843" s="98"/>
      <c r="F2843" s="98"/>
      <c r="G2843" s="98"/>
      <c r="H2843" s="98"/>
    </row>
    <row r="2844" spans="5:8" x14ac:dyDescent="0.2">
      <c r="E2844" s="98"/>
      <c r="F2844" s="98"/>
      <c r="G2844" s="98"/>
      <c r="H2844" s="98"/>
    </row>
    <row r="2845" spans="5:8" x14ac:dyDescent="0.2">
      <c r="E2845" s="98"/>
      <c r="F2845" s="98"/>
      <c r="G2845" s="98"/>
      <c r="H2845" s="98"/>
    </row>
    <row r="2846" spans="5:8" x14ac:dyDescent="0.2">
      <c r="E2846" s="98"/>
      <c r="F2846" s="98"/>
      <c r="G2846" s="98"/>
      <c r="H2846" s="98"/>
    </row>
    <row r="2847" spans="5:8" x14ac:dyDescent="0.2">
      <c r="E2847" s="98"/>
      <c r="F2847" s="98"/>
      <c r="G2847" s="98"/>
      <c r="H2847" s="98"/>
    </row>
    <row r="2848" spans="5:8" x14ac:dyDescent="0.2">
      <c r="E2848" s="98"/>
      <c r="F2848" s="98"/>
      <c r="G2848" s="98"/>
      <c r="H2848" s="98"/>
    </row>
    <row r="2849" spans="5:8" x14ac:dyDescent="0.2">
      <c r="E2849" s="98"/>
      <c r="F2849" s="98"/>
      <c r="G2849" s="98"/>
      <c r="H2849" s="98"/>
    </row>
    <row r="2850" spans="5:8" x14ac:dyDescent="0.2">
      <c r="E2850" s="98"/>
      <c r="F2850" s="98"/>
      <c r="G2850" s="98"/>
      <c r="H2850" s="98"/>
    </row>
    <row r="2851" spans="5:8" x14ac:dyDescent="0.2">
      <c r="E2851" s="98"/>
      <c r="F2851" s="98"/>
      <c r="G2851" s="98"/>
      <c r="H2851" s="98"/>
    </row>
    <row r="2852" spans="5:8" x14ac:dyDescent="0.2">
      <c r="E2852" s="98"/>
      <c r="F2852" s="98"/>
      <c r="G2852" s="98"/>
      <c r="H2852" s="98"/>
    </row>
    <row r="2853" spans="5:8" x14ac:dyDescent="0.2">
      <c r="E2853" s="98"/>
      <c r="F2853" s="98"/>
      <c r="G2853" s="98"/>
      <c r="H2853" s="98"/>
    </row>
    <row r="2854" spans="5:8" x14ac:dyDescent="0.2">
      <c r="E2854" s="98"/>
      <c r="F2854" s="98"/>
      <c r="G2854" s="98"/>
      <c r="H2854" s="98"/>
    </row>
    <row r="2855" spans="5:8" x14ac:dyDescent="0.2">
      <c r="E2855" s="98"/>
      <c r="F2855" s="98"/>
      <c r="G2855" s="98"/>
      <c r="H2855" s="98"/>
    </row>
    <row r="2856" spans="5:8" x14ac:dyDescent="0.2">
      <c r="E2856" s="98"/>
      <c r="F2856" s="98"/>
      <c r="G2856" s="98"/>
      <c r="H2856" s="98"/>
    </row>
    <row r="2857" spans="5:8" x14ac:dyDescent="0.2">
      <c r="E2857" s="98"/>
      <c r="F2857" s="98"/>
      <c r="G2857" s="98"/>
      <c r="H2857" s="98"/>
    </row>
    <row r="2858" spans="5:8" x14ac:dyDescent="0.2">
      <c r="E2858" s="98"/>
      <c r="F2858" s="98"/>
      <c r="G2858" s="98"/>
      <c r="H2858" s="98"/>
    </row>
    <row r="2859" spans="5:8" x14ac:dyDescent="0.2">
      <c r="E2859" s="98"/>
      <c r="F2859" s="98"/>
      <c r="G2859" s="98"/>
      <c r="H2859" s="98"/>
    </row>
    <row r="2860" spans="5:8" x14ac:dyDescent="0.2">
      <c r="E2860" s="98"/>
      <c r="F2860" s="98"/>
      <c r="G2860" s="98"/>
      <c r="H2860" s="98"/>
    </row>
    <row r="2861" spans="5:8" x14ac:dyDescent="0.2">
      <c r="E2861" s="98"/>
      <c r="F2861" s="98"/>
      <c r="G2861" s="98"/>
      <c r="H2861" s="98"/>
    </row>
    <row r="2862" spans="5:8" x14ac:dyDescent="0.2">
      <c r="E2862" s="98"/>
      <c r="F2862" s="98"/>
      <c r="G2862" s="98"/>
      <c r="H2862" s="98"/>
    </row>
    <row r="2863" spans="5:8" x14ac:dyDescent="0.2">
      <c r="E2863" s="98"/>
      <c r="F2863" s="98"/>
      <c r="G2863" s="98"/>
      <c r="H2863" s="98"/>
    </row>
    <row r="2864" spans="5:8" x14ac:dyDescent="0.2">
      <c r="E2864" s="98"/>
      <c r="F2864" s="98"/>
      <c r="G2864" s="98"/>
      <c r="H2864" s="98"/>
    </row>
    <row r="2865" spans="5:8" x14ac:dyDescent="0.2">
      <c r="E2865" s="98"/>
      <c r="F2865" s="98"/>
      <c r="G2865" s="98"/>
      <c r="H2865" s="98"/>
    </row>
    <row r="2866" spans="5:8" x14ac:dyDescent="0.2">
      <c r="E2866" s="98"/>
      <c r="F2866" s="98"/>
      <c r="G2866" s="98"/>
      <c r="H2866" s="98"/>
    </row>
    <row r="2867" spans="5:8" x14ac:dyDescent="0.2">
      <c r="E2867" s="98"/>
      <c r="F2867" s="98"/>
      <c r="G2867" s="98"/>
      <c r="H2867" s="98"/>
    </row>
    <row r="2868" spans="5:8" x14ac:dyDescent="0.2">
      <c r="E2868" s="98"/>
      <c r="F2868" s="98"/>
      <c r="G2868" s="98"/>
      <c r="H2868" s="98"/>
    </row>
    <row r="2869" spans="5:8" x14ac:dyDescent="0.2">
      <c r="E2869" s="98"/>
      <c r="F2869" s="98"/>
      <c r="G2869" s="98"/>
      <c r="H2869" s="98"/>
    </row>
    <row r="2870" spans="5:8" x14ac:dyDescent="0.2">
      <c r="E2870" s="98"/>
      <c r="F2870" s="98"/>
      <c r="G2870" s="98"/>
      <c r="H2870" s="98"/>
    </row>
    <row r="2871" spans="5:8" x14ac:dyDescent="0.2">
      <c r="E2871" s="98"/>
      <c r="F2871" s="98"/>
      <c r="G2871" s="98"/>
      <c r="H2871" s="98"/>
    </row>
    <row r="2872" spans="5:8" x14ac:dyDescent="0.2">
      <c r="E2872" s="98"/>
      <c r="F2872" s="98"/>
      <c r="G2872" s="98"/>
      <c r="H2872" s="98"/>
    </row>
    <row r="2873" spans="5:8" x14ac:dyDescent="0.2">
      <c r="E2873" s="98"/>
      <c r="F2873" s="98"/>
      <c r="G2873" s="98"/>
      <c r="H2873" s="98"/>
    </row>
    <row r="2874" spans="5:8" x14ac:dyDescent="0.2">
      <c r="E2874" s="98"/>
      <c r="F2874" s="98"/>
      <c r="G2874" s="98"/>
      <c r="H2874" s="98"/>
    </row>
    <row r="2875" spans="5:8" x14ac:dyDescent="0.2">
      <c r="E2875" s="98"/>
      <c r="F2875" s="98"/>
      <c r="G2875" s="98"/>
      <c r="H2875" s="98"/>
    </row>
    <row r="2876" spans="5:8" x14ac:dyDescent="0.2">
      <c r="E2876" s="98"/>
      <c r="F2876" s="98"/>
      <c r="G2876" s="98"/>
      <c r="H2876" s="98"/>
    </row>
    <row r="2877" spans="5:8" x14ac:dyDescent="0.2">
      <c r="E2877" s="98"/>
      <c r="F2877" s="98"/>
      <c r="G2877" s="98"/>
      <c r="H2877" s="98"/>
    </row>
    <row r="2878" spans="5:8" x14ac:dyDescent="0.2">
      <c r="E2878" s="98"/>
      <c r="F2878" s="98"/>
      <c r="G2878" s="98"/>
      <c r="H2878" s="98"/>
    </row>
    <row r="2879" spans="5:8" x14ac:dyDescent="0.2">
      <c r="E2879" s="98"/>
      <c r="F2879" s="98"/>
      <c r="G2879" s="98"/>
      <c r="H2879" s="98"/>
    </row>
    <row r="2880" spans="5:8" x14ac:dyDescent="0.2">
      <c r="E2880" s="98"/>
      <c r="F2880" s="98"/>
      <c r="G2880" s="98"/>
      <c r="H2880" s="98"/>
    </row>
    <row r="2881" spans="5:8" x14ac:dyDescent="0.2">
      <c r="E2881" s="98"/>
      <c r="F2881" s="98"/>
      <c r="G2881" s="98"/>
      <c r="H2881" s="98"/>
    </row>
    <row r="2882" spans="5:8" x14ac:dyDescent="0.2">
      <c r="E2882" s="98"/>
      <c r="F2882" s="98"/>
      <c r="G2882" s="98"/>
      <c r="H2882" s="98"/>
    </row>
    <row r="2883" spans="5:8" x14ac:dyDescent="0.2">
      <c r="E2883" s="98"/>
      <c r="F2883" s="98"/>
      <c r="G2883" s="98"/>
      <c r="H2883" s="98"/>
    </row>
    <row r="2884" spans="5:8" x14ac:dyDescent="0.2">
      <c r="E2884" s="98"/>
      <c r="F2884" s="98"/>
      <c r="G2884" s="98"/>
      <c r="H2884" s="98"/>
    </row>
    <row r="2885" spans="5:8" x14ac:dyDescent="0.2">
      <c r="E2885" s="98"/>
      <c r="F2885" s="98"/>
      <c r="G2885" s="98"/>
      <c r="H2885" s="98"/>
    </row>
    <row r="2886" spans="5:8" x14ac:dyDescent="0.2">
      <c r="E2886" s="98"/>
      <c r="F2886" s="98"/>
      <c r="G2886" s="98"/>
      <c r="H2886" s="98"/>
    </row>
    <row r="2887" spans="5:8" x14ac:dyDescent="0.2">
      <c r="E2887" s="98"/>
      <c r="F2887" s="98"/>
      <c r="G2887" s="98"/>
      <c r="H2887" s="98"/>
    </row>
    <row r="2888" spans="5:8" x14ac:dyDescent="0.2">
      <c r="E2888" s="98"/>
      <c r="F2888" s="98"/>
      <c r="G2888" s="98"/>
      <c r="H2888" s="98"/>
    </row>
    <row r="2889" spans="5:8" x14ac:dyDescent="0.2">
      <c r="E2889" s="98"/>
      <c r="F2889" s="98"/>
      <c r="G2889" s="98"/>
      <c r="H2889" s="98"/>
    </row>
    <row r="2890" spans="5:8" x14ac:dyDescent="0.2">
      <c r="E2890" s="98"/>
      <c r="F2890" s="98"/>
      <c r="G2890" s="98"/>
      <c r="H2890" s="98"/>
    </row>
    <row r="2891" spans="5:8" x14ac:dyDescent="0.2">
      <c r="E2891" s="98"/>
      <c r="F2891" s="98"/>
      <c r="G2891" s="98"/>
      <c r="H2891" s="98"/>
    </row>
    <row r="2892" spans="5:8" x14ac:dyDescent="0.2">
      <c r="E2892" s="98"/>
      <c r="F2892" s="98"/>
      <c r="G2892" s="98"/>
      <c r="H2892" s="98"/>
    </row>
    <row r="2893" spans="5:8" x14ac:dyDescent="0.2">
      <c r="E2893" s="98"/>
      <c r="F2893" s="98"/>
      <c r="G2893" s="98"/>
      <c r="H2893" s="98"/>
    </row>
    <row r="2894" spans="5:8" x14ac:dyDescent="0.2">
      <c r="E2894" s="98"/>
      <c r="F2894" s="98"/>
      <c r="G2894" s="98"/>
      <c r="H2894" s="98"/>
    </row>
    <row r="2895" spans="5:8" x14ac:dyDescent="0.2">
      <c r="E2895" s="98"/>
      <c r="F2895" s="98"/>
      <c r="G2895" s="98"/>
      <c r="H2895" s="98"/>
    </row>
    <row r="2896" spans="5:8" x14ac:dyDescent="0.2">
      <c r="E2896" s="98"/>
      <c r="F2896" s="98"/>
      <c r="G2896" s="98"/>
      <c r="H2896" s="98"/>
    </row>
    <row r="2897" spans="5:8" x14ac:dyDescent="0.2">
      <c r="E2897" s="98"/>
      <c r="F2897" s="98"/>
      <c r="G2897" s="98"/>
      <c r="H2897" s="98"/>
    </row>
    <row r="2898" spans="5:8" x14ac:dyDescent="0.2">
      <c r="E2898" s="98"/>
      <c r="F2898" s="98"/>
      <c r="G2898" s="98"/>
      <c r="H2898" s="98"/>
    </row>
    <row r="2899" spans="5:8" x14ac:dyDescent="0.2">
      <c r="E2899" s="98"/>
      <c r="F2899" s="98"/>
      <c r="G2899" s="98"/>
      <c r="H2899" s="98"/>
    </row>
    <row r="2900" spans="5:8" x14ac:dyDescent="0.2">
      <c r="E2900" s="98"/>
      <c r="F2900" s="98"/>
      <c r="G2900" s="98"/>
      <c r="H2900" s="98"/>
    </row>
    <row r="2901" spans="5:8" x14ac:dyDescent="0.2">
      <c r="E2901" s="98"/>
      <c r="F2901" s="98"/>
      <c r="G2901" s="98"/>
      <c r="H2901" s="98"/>
    </row>
    <row r="2902" spans="5:8" x14ac:dyDescent="0.2">
      <c r="E2902" s="98"/>
      <c r="F2902" s="98"/>
      <c r="G2902" s="98"/>
      <c r="H2902" s="98"/>
    </row>
    <row r="2903" spans="5:8" x14ac:dyDescent="0.2">
      <c r="E2903" s="98"/>
      <c r="F2903" s="98"/>
      <c r="G2903" s="98"/>
      <c r="H2903" s="98"/>
    </row>
    <row r="2904" spans="5:8" x14ac:dyDescent="0.2">
      <c r="E2904" s="98"/>
      <c r="F2904" s="98"/>
      <c r="G2904" s="98"/>
      <c r="H2904" s="98"/>
    </row>
    <row r="2905" spans="5:8" x14ac:dyDescent="0.2">
      <c r="E2905" s="98"/>
      <c r="F2905" s="98"/>
      <c r="G2905" s="98"/>
      <c r="H2905" s="98"/>
    </row>
    <row r="2906" spans="5:8" x14ac:dyDescent="0.2">
      <c r="E2906" s="98"/>
      <c r="F2906" s="98"/>
      <c r="G2906" s="98"/>
      <c r="H2906" s="98"/>
    </row>
    <row r="2907" spans="5:8" x14ac:dyDescent="0.2">
      <c r="E2907" s="98"/>
      <c r="F2907" s="98"/>
      <c r="G2907" s="98"/>
      <c r="H2907" s="98"/>
    </row>
    <row r="2908" spans="5:8" x14ac:dyDescent="0.2">
      <c r="E2908" s="98"/>
      <c r="F2908" s="98"/>
      <c r="G2908" s="98"/>
      <c r="H2908" s="98"/>
    </row>
    <row r="2909" spans="5:8" x14ac:dyDescent="0.2">
      <c r="E2909" s="98"/>
      <c r="F2909" s="98"/>
      <c r="G2909" s="98"/>
      <c r="H2909" s="98"/>
    </row>
    <row r="2910" spans="5:8" x14ac:dyDescent="0.2">
      <c r="E2910" s="98"/>
      <c r="F2910" s="98"/>
      <c r="G2910" s="98"/>
      <c r="H2910" s="98"/>
    </row>
    <row r="2911" spans="5:8" x14ac:dyDescent="0.2">
      <c r="E2911" s="98"/>
      <c r="F2911" s="98"/>
      <c r="G2911" s="98"/>
      <c r="H2911" s="98"/>
    </row>
    <row r="2912" spans="5:8" x14ac:dyDescent="0.2">
      <c r="E2912" s="98"/>
      <c r="F2912" s="98"/>
      <c r="G2912" s="98"/>
      <c r="H2912" s="98"/>
    </row>
    <row r="2913" spans="5:8" x14ac:dyDescent="0.2">
      <c r="E2913" s="98"/>
      <c r="F2913" s="98"/>
      <c r="G2913" s="98"/>
      <c r="H2913" s="98"/>
    </row>
    <row r="2914" spans="5:8" x14ac:dyDescent="0.2">
      <c r="E2914" s="98"/>
      <c r="F2914" s="98"/>
      <c r="G2914" s="98"/>
      <c r="H2914" s="98"/>
    </row>
    <row r="2915" spans="5:8" x14ac:dyDescent="0.2">
      <c r="E2915" s="98"/>
      <c r="F2915" s="98"/>
      <c r="G2915" s="98"/>
      <c r="H2915" s="98"/>
    </row>
    <row r="2916" spans="5:8" x14ac:dyDescent="0.2">
      <c r="E2916" s="98"/>
      <c r="F2916" s="98"/>
      <c r="G2916" s="98"/>
      <c r="H2916" s="98"/>
    </row>
    <row r="2917" spans="5:8" x14ac:dyDescent="0.2">
      <c r="E2917" s="98"/>
      <c r="F2917" s="98"/>
      <c r="G2917" s="98"/>
      <c r="H2917" s="98"/>
    </row>
    <row r="2918" spans="5:8" x14ac:dyDescent="0.2">
      <c r="E2918" s="98"/>
      <c r="F2918" s="98"/>
      <c r="G2918" s="98"/>
      <c r="H2918" s="98"/>
    </row>
    <row r="2919" spans="5:8" x14ac:dyDescent="0.2">
      <c r="E2919" s="98"/>
      <c r="F2919" s="98"/>
      <c r="G2919" s="98"/>
      <c r="H2919" s="98"/>
    </row>
    <row r="2920" spans="5:8" x14ac:dyDescent="0.2">
      <c r="E2920" s="98"/>
      <c r="F2920" s="98"/>
      <c r="G2920" s="98"/>
      <c r="H2920" s="98"/>
    </row>
    <row r="2921" spans="5:8" x14ac:dyDescent="0.2">
      <c r="E2921" s="98"/>
      <c r="F2921" s="98"/>
      <c r="G2921" s="98"/>
      <c r="H2921" s="98"/>
    </row>
    <row r="2922" spans="5:8" x14ac:dyDescent="0.2">
      <c r="E2922" s="98"/>
      <c r="F2922" s="98"/>
      <c r="G2922" s="98"/>
      <c r="H2922" s="98"/>
    </row>
    <row r="2923" spans="5:8" x14ac:dyDescent="0.2">
      <c r="E2923" s="98"/>
      <c r="F2923" s="98"/>
      <c r="G2923" s="98"/>
      <c r="H2923" s="98"/>
    </row>
    <row r="2924" spans="5:8" x14ac:dyDescent="0.2">
      <c r="E2924" s="98"/>
      <c r="F2924" s="98"/>
      <c r="G2924" s="98"/>
      <c r="H2924" s="98"/>
    </row>
    <row r="2925" spans="5:8" x14ac:dyDescent="0.2">
      <c r="E2925" s="98"/>
      <c r="F2925" s="98"/>
      <c r="G2925" s="98"/>
      <c r="H2925" s="98"/>
    </row>
    <row r="2926" spans="5:8" x14ac:dyDescent="0.2">
      <c r="E2926" s="98"/>
      <c r="F2926" s="98"/>
      <c r="G2926" s="98"/>
      <c r="H2926" s="98"/>
    </row>
    <row r="2927" spans="5:8" x14ac:dyDescent="0.2">
      <c r="E2927" s="98"/>
      <c r="F2927" s="98"/>
      <c r="G2927" s="98"/>
      <c r="H2927" s="98"/>
    </row>
    <row r="2928" spans="5:8" x14ac:dyDescent="0.2">
      <c r="E2928" s="98"/>
      <c r="F2928" s="98"/>
      <c r="G2928" s="98"/>
      <c r="H2928" s="98"/>
    </row>
    <row r="2929" spans="5:8" x14ac:dyDescent="0.2">
      <c r="E2929" s="98"/>
      <c r="F2929" s="98"/>
      <c r="G2929" s="98"/>
      <c r="H2929" s="98"/>
    </row>
    <row r="2930" spans="5:8" x14ac:dyDescent="0.2">
      <c r="E2930" s="98"/>
      <c r="F2930" s="98"/>
      <c r="G2930" s="98"/>
      <c r="H2930" s="98"/>
    </row>
    <row r="2931" spans="5:8" x14ac:dyDescent="0.2">
      <c r="E2931" s="98"/>
      <c r="F2931" s="98"/>
      <c r="G2931" s="98"/>
      <c r="H2931" s="98"/>
    </row>
    <row r="2932" spans="5:8" x14ac:dyDescent="0.2">
      <c r="E2932" s="98"/>
      <c r="F2932" s="98"/>
      <c r="G2932" s="98"/>
      <c r="H2932" s="98"/>
    </row>
    <row r="2933" spans="5:8" x14ac:dyDescent="0.2">
      <c r="E2933" s="98"/>
      <c r="F2933" s="98"/>
      <c r="G2933" s="98"/>
      <c r="H2933" s="98"/>
    </row>
    <row r="2934" spans="5:8" x14ac:dyDescent="0.2">
      <c r="E2934" s="98"/>
      <c r="F2934" s="98"/>
      <c r="G2934" s="98"/>
      <c r="H2934" s="98"/>
    </row>
    <row r="2935" spans="5:8" x14ac:dyDescent="0.2">
      <c r="E2935" s="98"/>
      <c r="F2935" s="98"/>
      <c r="G2935" s="98"/>
      <c r="H2935" s="98"/>
    </row>
    <row r="2936" spans="5:8" x14ac:dyDescent="0.2">
      <c r="E2936" s="98"/>
      <c r="F2936" s="98"/>
      <c r="G2936" s="98"/>
      <c r="H2936" s="98"/>
    </row>
    <row r="2937" spans="5:8" x14ac:dyDescent="0.2">
      <c r="E2937" s="98"/>
      <c r="F2937" s="98"/>
      <c r="G2937" s="98"/>
      <c r="H2937" s="98"/>
    </row>
    <row r="2938" spans="5:8" x14ac:dyDescent="0.2">
      <c r="E2938" s="98"/>
      <c r="F2938" s="98"/>
      <c r="G2938" s="98"/>
      <c r="H2938" s="98"/>
    </row>
    <row r="2939" spans="5:8" x14ac:dyDescent="0.2">
      <c r="E2939" s="98"/>
      <c r="F2939" s="98"/>
      <c r="G2939" s="98"/>
      <c r="H2939" s="98"/>
    </row>
    <row r="2940" spans="5:8" x14ac:dyDescent="0.2">
      <c r="E2940" s="98"/>
      <c r="F2940" s="98"/>
      <c r="G2940" s="98"/>
      <c r="H2940" s="98"/>
    </row>
    <row r="2941" spans="5:8" x14ac:dyDescent="0.2">
      <c r="E2941" s="98"/>
      <c r="F2941" s="98"/>
      <c r="G2941" s="98"/>
      <c r="H2941" s="98"/>
    </row>
    <row r="2942" spans="5:8" x14ac:dyDescent="0.2">
      <c r="E2942" s="98"/>
      <c r="F2942" s="98"/>
      <c r="G2942" s="98"/>
      <c r="H2942" s="98"/>
    </row>
    <row r="2943" spans="5:8" x14ac:dyDescent="0.2">
      <c r="E2943" s="98"/>
      <c r="F2943" s="98"/>
      <c r="G2943" s="98"/>
      <c r="H2943" s="98"/>
    </row>
    <row r="2944" spans="5:8" x14ac:dyDescent="0.2">
      <c r="E2944" s="98"/>
      <c r="F2944" s="98"/>
      <c r="G2944" s="98"/>
      <c r="H2944" s="98"/>
    </row>
    <row r="2945" spans="5:8" x14ac:dyDescent="0.2">
      <c r="E2945" s="98"/>
      <c r="F2945" s="98"/>
      <c r="G2945" s="98"/>
      <c r="H2945" s="98"/>
    </row>
    <row r="2946" spans="5:8" x14ac:dyDescent="0.2">
      <c r="E2946" s="98"/>
      <c r="F2946" s="98"/>
      <c r="G2946" s="98"/>
      <c r="H2946" s="98"/>
    </row>
    <row r="2947" spans="5:8" x14ac:dyDescent="0.2">
      <c r="E2947" s="98"/>
      <c r="F2947" s="98"/>
      <c r="G2947" s="98"/>
      <c r="H2947" s="98"/>
    </row>
    <row r="2948" spans="5:8" x14ac:dyDescent="0.2">
      <c r="E2948" s="98"/>
      <c r="F2948" s="98"/>
      <c r="G2948" s="98"/>
      <c r="H2948" s="98"/>
    </row>
    <row r="2949" spans="5:8" x14ac:dyDescent="0.2">
      <c r="E2949" s="98"/>
      <c r="F2949" s="98"/>
      <c r="G2949" s="98"/>
      <c r="H2949" s="98"/>
    </row>
    <row r="2950" spans="5:8" x14ac:dyDescent="0.2">
      <c r="E2950" s="98"/>
      <c r="F2950" s="98"/>
      <c r="G2950" s="98"/>
      <c r="H2950" s="98"/>
    </row>
    <row r="2951" spans="5:8" x14ac:dyDescent="0.2">
      <c r="E2951" s="98"/>
      <c r="F2951" s="98"/>
      <c r="G2951" s="98"/>
      <c r="H2951" s="98"/>
    </row>
    <row r="2952" spans="5:8" x14ac:dyDescent="0.2">
      <c r="E2952" s="98"/>
      <c r="F2952" s="98"/>
      <c r="G2952" s="98"/>
      <c r="H2952" s="98"/>
    </row>
    <row r="2953" spans="5:8" x14ac:dyDescent="0.2">
      <c r="E2953" s="98"/>
      <c r="F2953" s="98"/>
      <c r="G2953" s="98"/>
      <c r="H2953" s="98"/>
    </row>
    <row r="2954" spans="5:8" x14ac:dyDescent="0.2">
      <c r="E2954" s="98"/>
      <c r="F2954" s="98"/>
      <c r="G2954" s="98"/>
      <c r="H2954" s="98"/>
    </row>
    <row r="2955" spans="5:8" x14ac:dyDescent="0.2">
      <c r="E2955" s="98"/>
      <c r="F2955" s="98"/>
      <c r="G2955" s="98"/>
      <c r="H2955" s="98"/>
    </row>
    <row r="2956" spans="5:8" x14ac:dyDescent="0.2">
      <c r="E2956" s="98"/>
      <c r="F2956" s="98"/>
      <c r="G2956" s="98"/>
      <c r="H2956" s="98"/>
    </row>
    <row r="2957" spans="5:8" x14ac:dyDescent="0.2">
      <c r="E2957" s="98"/>
      <c r="F2957" s="98"/>
      <c r="G2957" s="98"/>
      <c r="H2957" s="98"/>
    </row>
    <row r="2958" spans="5:8" x14ac:dyDescent="0.2">
      <c r="E2958" s="98"/>
      <c r="F2958" s="98"/>
      <c r="G2958" s="98"/>
      <c r="H2958" s="98"/>
    </row>
    <row r="2959" spans="5:8" x14ac:dyDescent="0.2">
      <c r="E2959" s="98"/>
      <c r="F2959" s="98"/>
      <c r="G2959" s="98"/>
      <c r="H2959" s="98"/>
    </row>
    <row r="2960" spans="5:8" x14ac:dyDescent="0.2">
      <c r="E2960" s="98"/>
      <c r="F2960" s="98"/>
      <c r="G2960" s="98"/>
      <c r="H2960" s="98"/>
    </row>
    <row r="2961" spans="5:8" x14ac:dyDescent="0.2">
      <c r="E2961" s="98"/>
      <c r="F2961" s="98"/>
      <c r="G2961" s="98"/>
      <c r="H2961" s="98"/>
    </row>
    <row r="2962" spans="5:8" x14ac:dyDescent="0.2">
      <c r="E2962" s="98"/>
      <c r="F2962" s="98"/>
      <c r="G2962" s="98"/>
      <c r="H2962" s="98"/>
    </row>
    <row r="2963" spans="5:8" x14ac:dyDescent="0.2">
      <c r="E2963" s="98"/>
      <c r="F2963" s="98"/>
      <c r="G2963" s="98"/>
      <c r="H2963" s="98"/>
    </row>
    <row r="2964" spans="5:8" x14ac:dyDescent="0.2">
      <c r="E2964" s="98"/>
      <c r="F2964" s="98"/>
      <c r="G2964" s="98"/>
      <c r="H2964" s="98"/>
    </row>
    <row r="2965" spans="5:8" x14ac:dyDescent="0.2">
      <c r="E2965" s="98"/>
      <c r="F2965" s="98"/>
      <c r="G2965" s="98"/>
      <c r="H2965" s="98"/>
    </row>
    <row r="2966" spans="5:8" x14ac:dyDescent="0.2">
      <c r="E2966" s="98"/>
      <c r="F2966" s="98"/>
      <c r="G2966" s="98"/>
      <c r="H2966" s="98"/>
    </row>
    <row r="2967" spans="5:8" x14ac:dyDescent="0.2">
      <c r="E2967" s="98"/>
      <c r="F2967" s="98"/>
      <c r="G2967" s="98"/>
      <c r="H2967" s="98"/>
    </row>
    <row r="2968" spans="5:8" x14ac:dyDescent="0.2">
      <c r="E2968" s="98"/>
      <c r="F2968" s="98"/>
      <c r="G2968" s="98"/>
      <c r="H2968" s="98"/>
    </row>
    <row r="2969" spans="5:8" x14ac:dyDescent="0.2">
      <c r="E2969" s="98"/>
      <c r="F2969" s="98"/>
      <c r="G2969" s="98"/>
      <c r="H2969" s="98"/>
    </row>
    <row r="2970" spans="5:8" x14ac:dyDescent="0.2">
      <c r="E2970" s="98"/>
      <c r="F2970" s="98"/>
      <c r="G2970" s="98"/>
      <c r="H2970" s="98"/>
    </row>
    <row r="2971" spans="5:8" x14ac:dyDescent="0.2">
      <c r="E2971" s="98"/>
      <c r="F2971" s="98"/>
      <c r="G2971" s="98"/>
      <c r="H2971" s="98"/>
    </row>
    <row r="2972" spans="5:8" x14ac:dyDescent="0.2">
      <c r="E2972" s="98"/>
      <c r="F2972" s="98"/>
      <c r="G2972" s="98"/>
      <c r="H2972" s="98"/>
    </row>
    <row r="2973" spans="5:8" x14ac:dyDescent="0.2">
      <c r="E2973" s="98"/>
      <c r="F2973" s="98"/>
      <c r="G2973" s="98"/>
      <c r="H2973" s="98"/>
    </row>
    <row r="2974" spans="5:8" x14ac:dyDescent="0.2">
      <c r="E2974" s="98"/>
      <c r="F2974" s="98"/>
      <c r="G2974" s="98"/>
      <c r="H2974" s="98"/>
    </row>
    <row r="2975" spans="5:8" x14ac:dyDescent="0.2">
      <c r="E2975" s="98"/>
      <c r="F2975" s="98"/>
      <c r="G2975" s="98"/>
      <c r="H2975" s="98"/>
    </row>
    <row r="2976" spans="5:8" x14ac:dyDescent="0.2">
      <c r="E2976" s="98"/>
      <c r="F2976" s="98"/>
      <c r="G2976" s="98"/>
      <c r="H2976" s="98"/>
    </row>
    <row r="2977" spans="5:8" x14ac:dyDescent="0.2">
      <c r="E2977" s="98"/>
      <c r="F2977" s="98"/>
      <c r="G2977" s="98"/>
      <c r="H2977" s="98"/>
    </row>
    <row r="2978" spans="5:8" x14ac:dyDescent="0.2">
      <c r="E2978" s="98"/>
      <c r="F2978" s="98"/>
      <c r="G2978" s="98"/>
      <c r="H2978" s="98"/>
    </row>
    <row r="2979" spans="5:8" x14ac:dyDescent="0.2">
      <c r="E2979" s="98"/>
      <c r="F2979" s="98"/>
      <c r="G2979" s="98"/>
      <c r="H2979" s="98"/>
    </row>
    <row r="2980" spans="5:8" x14ac:dyDescent="0.2">
      <c r="E2980" s="98"/>
      <c r="F2980" s="98"/>
      <c r="G2980" s="98"/>
      <c r="H2980" s="98"/>
    </row>
    <row r="2981" spans="5:8" x14ac:dyDescent="0.2">
      <c r="E2981" s="98"/>
      <c r="F2981" s="98"/>
      <c r="G2981" s="98"/>
      <c r="H2981" s="98"/>
    </row>
    <row r="2982" spans="5:8" x14ac:dyDescent="0.2">
      <c r="E2982" s="98"/>
      <c r="F2982" s="98"/>
      <c r="G2982" s="98"/>
      <c r="H2982" s="98"/>
    </row>
    <row r="2983" spans="5:8" x14ac:dyDescent="0.2">
      <c r="E2983" s="98"/>
      <c r="F2983" s="98"/>
      <c r="G2983" s="98"/>
      <c r="H2983" s="98"/>
    </row>
    <row r="2984" spans="5:8" x14ac:dyDescent="0.2">
      <c r="E2984" s="98"/>
      <c r="F2984" s="98"/>
      <c r="G2984" s="98"/>
      <c r="H2984" s="98"/>
    </row>
    <row r="2985" spans="5:8" x14ac:dyDescent="0.2">
      <c r="E2985" s="98"/>
      <c r="F2985" s="98"/>
      <c r="G2985" s="98"/>
      <c r="H2985" s="98"/>
    </row>
    <row r="2986" spans="5:8" x14ac:dyDescent="0.2">
      <c r="E2986" s="98"/>
      <c r="F2986" s="98"/>
      <c r="G2986" s="98"/>
      <c r="H2986" s="98"/>
    </row>
    <row r="2987" spans="5:8" x14ac:dyDescent="0.2">
      <c r="E2987" s="98"/>
      <c r="F2987" s="98"/>
      <c r="G2987" s="98"/>
      <c r="H2987" s="98"/>
    </row>
    <row r="2988" spans="5:8" x14ac:dyDescent="0.2">
      <c r="E2988" s="98"/>
      <c r="F2988" s="98"/>
      <c r="G2988" s="98"/>
      <c r="H2988" s="98"/>
    </row>
    <row r="2989" spans="5:8" x14ac:dyDescent="0.2">
      <c r="E2989" s="98"/>
      <c r="F2989" s="98"/>
      <c r="G2989" s="98"/>
      <c r="H2989" s="98"/>
    </row>
    <row r="2990" spans="5:8" x14ac:dyDescent="0.2">
      <c r="E2990" s="98"/>
      <c r="F2990" s="98"/>
      <c r="G2990" s="98"/>
      <c r="H2990" s="98"/>
    </row>
    <row r="2991" spans="5:8" x14ac:dyDescent="0.2">
      <c r="E2991" s="98"/>
      <c r="F2991" s="98"/>
      <c r="G2991" s="98"/>
      <c r="H2991" s="98"/>
    </row>
    <row r="2992" spans="5:8" x14ac:dyDescent="0.2">
      <c r="E2992" s="98"/>
      <c r="F2992" s="98"/>
      <c r="G2992" s="98"/>
      <c r="H2992" s="98"/>
    </row>
    <row r="2993" spans="5:8" x14ac:dyDescent="0.2">
      <c r="E2993" s="98"/>
      <c r="F2993" s="98"/>
      <c r="G2993" s="98"/>
      <c r="H2993" s="98"/>
    </row>
    <row r="2994" spans="5:8" x14ac:dyDescent="0.2">
      <c r="E2994" s="98"/>
      <c r="F2994" s="98"/>
      <c r="G2994" s="98"/>
      <c r="H2994" s="98"/>
    </row>
    <row r="2995" spans="5:8" x14ac:dyDescent="0.2">
      <c r="E2995" s="98"/>
      <c r="F2995" s="98"/>
      <c r="G2995" s="98"/>
      <c r="H2995" s="98"/>
    </row>
    <row r="2996" spans="5:8" x14ac:dyDescent="0.2">
      <c r="E2996" s="98"/>
      <c r="F2996" s="98"/>
      <c r="G2996" s="98"/>
      <c r="H2996" s="98"/>
    </row>
    <row r="2997" spans="5:8" x14ac:dyDescent="0.2">
      <c r="E2997" s="98"/>
      <c r="F2997" s="98"/>
      <c r="G2997" s="98"/>
      <c r="H2997" s="98"/>
    </row>
    <row r="2998" spans="5:8" x14ac:dyDescent="0.2">
      <c r="E2998" s="98"/>
      <c r="F2998" s="98"/>
      <c r="G2998" s="98"/>
      <c r="H2998" s="98"/>
    </row>
    <row r="2999" spans="5:8" x14ac:dyDescent="0.2">
      <c r="E2999" s="98"/>
      <c r="F2999" s="98"/>
      <c r="G2999" s="98"/>
      <c r="H2999" s="98"/>
    </row>
    <row r="3000" spans="5:8" x14ac:dyDescent="0.2">
      <c r="E3000" s="98"/>
      <c r="F3000" s="98"/>
      <c r="G3000" s="98"/>
      <c r="H3000" s="98"/>
    </row>
    <row r="3001" spans="5:8" x14ac:dyDescent="0.2">
      <c r="E3001" s="98"/>
      <c r="F3001" s="98"/>
      <c r="G3001" s="98"/>
      <c r="H3001" s="98"/>
    </row>
    <row r="3002" spans="5:8" x14ac:dyDescent="0.2">
      <c r="E3002" s="98"/>
      <c r="F3002" s="98"/>
      <c r="G3002" s="98"/>
      <c r="H3002" s="98"/>
    </row>
    <row r="3003" spans="5:8" x14ac:dyDescent="0.2">
      <c r="E3003" s="98"/>
      <c r="F3003" s="98"/>
      <c r="G3003" s="98"/>
      <c r="H3003" s="98"/>
    </row>
    <row r="3004" spans="5:8" x14ac:dyDescent="0.2">
      <c r="E3004" s="98"/>
      <c r="F3004" s="98"/>
      <c r="G3004" s="98"/>
      <c r="H3004" s="98"/>
    </row>
    <row r="3005" spans="5:8" x14ac:dyDescent="0.2">
      <c r="E3005" s="98"/>
      <c r="F3005" s="98"/>
      <c r="G3005" s="98"/>
      <c r="H3005" s="98"/>
    </row>
    <row r="3006" spans="5:8" x14ac:dyDescent="0.2">
      <c r="E3006" s="98"/>
      <c r="F3006" s="98"/>
      <c r="G3006" s="98"/>
      <c r="H3006" s="98"/>
    </row>
    <row r="3007" spans="5:8" x14ac:dyDescent="0.2">
      <c r="E3007" s="98"/>
      <c r="F3007" s="98"/>
      <c r="G3007" s="98"/>
      <c r="H3007" s="98"/>
    </row>
    <row r="3008" spans="5:8" x14ac:dyDescent="0.2">
      <c r="E3008" s="98"/>
      <c r="F3008" s="98"/>
      <c r="G3008" s="98"/>
      <c r="H3008" s="98"/>
    </row>
    <row r="3009" spans="5:8" x14ac:dyDescent="0.2">
      <c r="E3009" s="98"/>
      <c r="F3009" s="98"/>
      <c r="G3009" s="98"/>
      <c r="H3009" s="98"/>
    </row>
    <row r="3010" spans="5:8" x14ac:dyDescent="0.2">
      <c r="E3010" s="98"/>
      <c r="F3010" s="98"/>
      <c r="G3010" s="98"/>
      <c r="H3010" s="98"/>
    </row>
    <row r="3011" spans="5:8" x14ac:dyDescent="0.2">
      <c r="E3011" s="98"/>
      <c r="F3011" s="98"/>
      <c r="G3011" s="98"/>
      <c r="H3011" s="98"/>
    </row>
    <row r="3012" spans="5:8" x14ac:dyDescent="0.2">
      <c r="E3012" s="98"/>
      <c r="F3012" s="98"/>
      <c r="G3012" s="98"/>
      <c r="H3012" s="98"/>
    </row>
    <row r="3013" spans="5:8" x14ac:dyDescent="0.2">
      <c r="E3013" s="98"/>
      <c r="F3013" s="98"/>
      <c r="G3013" s="98"/>
      <c r="H3013" s="98"/>
    </row>
    <row r="3014" spans="5:8" x14ac:dyDescent="0.2">
      <c r="E3014" s="98"/>
      <c r="F3014" s="98"/>
      <c r="G3014" s="98"/>
      <c r="H3014" s="98"/>
    </row>
    <row r="3015" spans="5:8" x14ac:dyDescent="0.2">
      <c r="E3015" s="98"/>
      <c r="F3015" s="98"/>
      <c r="G3015" s="98"/>
      <c r="H3015" s="98"/>
    </row>
    <row r="3016" spans="5:8" x14ac:dyDescent="0.2">
      <c r="E3016" s="98"/>
      <c r="F3016" s="98"/>
      <c r="G3016" s="98"/>
      <c r="H3016" s="98"/>
    </row>
    <row r="3017" spans="5:8" x14ac:dyDescent="0.2">
      <c r="E3017" s="98"/>
      <c r="F3017" s="98"/>
      <c r="G3017" s="98"/>
      <c r="H3017" s="98"/>
    </row>
    <row r="3018" spans="5:8" x14ac:dyDescent="0.2">
      <c r="E3018" s="98"/>
      <c r="F3018" s="98"/>
      <c r="G3018" s="98"/>
      <c r="H3018" s="98"/>
    </row>
    <row r="3019" spans="5:8" x14ac:dyDescent="0.2">
      <c r="E3019" s="98"/>
      <c r="F3019" s="98"/>
      <c r="G3019" s="98"/>
      <c r="H3019" s="98"/>
    </row>
    <row r="3020" spans="5:8" x14ac:dyDescent="0.2">
      <c r="E3020" s="98"/>
      <c r="F3020" s="98"/>
      <c r="G3020" s="98"/>
      <c r="H3020" s="98"/>
    </row>
    <row r="3021" spans="5:8" x14ac:dyDescent="0.2">
      <c r="E3021" s="98"/>
      <c r="F3021" s="98"/>
      <c r="G3021" s="98"/>
      <c r="H3021" s="98"/>
    </row>
    <row r="3022" spans="5:8" x14ac:dyDescent="0.2">
      <c r="E3022" s="98"/>
      <c r="F3022" s="98"/>
      <c r="G3022" s="98"/>
      <c r="H3022" s="98"/>
    </row>
    <row r="3023" spans="5:8" x14ac:dyDescent="0.2">
      <c r="E3023" s="98"/>
      <c r="F3023" s="98"/>
      <c r="G3023" s="98"/>
      <c r="H3023" s="98"/>
    </row>
    <row r="3024" spans="5:8" x14ac:dyDescent="0.2">
      <c r="E3024" s="98"/>
      <c r="F3024" s="98"/>
      <c r="G3024" s="98"/>
      <c r="H3024" s="98"/>
    </row>
    <row r="3025" spans="5:8" x14ac:dyDescent="0.2">
      <c r="E3025" s="98"/>
      <c r="F3025" s="98"/>
      <c r="G3025" s="98"/>
      <c r="H3025" s="98"/>
    </row>
    <row r="3026" spans="5:8" x14ac:dyDescent="0.2">
      <c r="E3026" s="98"/>
      <c r="F3026" s="98"/>
      <c r="G3026" s="98"/>
      <c r="H3026" s="98"/>
    </row>
    <row r="3027" spans="5:8" x14ac:dyDescent="0.2">
      <c r="E3027" s="98"/>
      <c r="F3027" s="98"/>
      <c r="G3027" s="98"/>
      <c r="H3027" s="98"/>
    </row>
    <row r="3028" spans="5:8" x14ac:dyDescent="0.2">
      <c r="E3028" s="98"/>
      <c r="F3028" s="98"/>
      <c r="G3028" s="98"/>
      <c r="H3028" s="98"/>
    </row>
    <row r="3029" spans="5:8" x14ac:dyDescent="0.2">
      <c r="E3029" s="98"/>
      <c r="F3029" s="98"/>
      <c r="G3029" s="98"/>
      <c r="H3029" s="98"/>
    </row>
    <row r="3030" spans="5:8" x14ac:dyDescent="0.2">
      <c r="E3030" s="98"/>
      <c r="F3030" s="98"/>
      <c r="G3030" s="98"/>
      <c r="H3030" s="98"/>
    </row>
    <row r="3031" spans="5:8" x14ac:dyDescent="0.2">
      <c r="E3031" s="98"/>
      <c r="F3031" s="98"/>
      <c r="G3031" s="98"/>
      <c r="H3031" s="98"/>
    </row>
    <row r="3032" spans="5:8" x14ac:dyDescent="0.2">
      <c r="E3032" s="98"/>
      <c r="F3032" s="98"/>
      <c r="G3032" s="98"/>
      <c r="H3032" s="98"/>
    </row>
    <row r="3033" spans="5:8" x14ac:dyDescent="0.2">
      <c r="E3033" s="98"/>
      <c r="F3033" s="98"/>
      <c r="G3033" s="98"/>
      <c r="H3033" s="98"/>
    </row>
    <row r="3034" spans="5:8" x14ac:dyDescent="0.2">
      <c r="E3034" s="98"/>
      <c r="F3034" s="98"/>
      <c r="G3034" s="98"/>
      <c r="H3034" s="98"/>
    </row>
    <row r="3035" spans="5:8" x14ac:dyDescent="0.2">
      <c r="E3035" s="98"/>
      <c r="F3035" s="98"/>
      <c r="G3035" s="98"/>
      <c r="H3035" s="98"/>
    </row>
    <row r="3036" spans="5:8" x14ac:dyDescent="0.2">
      <c r="E3036" s="98"/>
      <c r="F3036" s="98"/>
      <c r="G3036" s="98"/>
      <c r="H3036" s="98"/>
    </row>
    <row r="3037" spans="5:8" x14ac:dyDescent="0.2">
      <c r="E3037" s="98"/>
      <c r="F3037" s="98"/>
      <c r="G3037" s="98"/>
      <c r="H3037" s="98"/>
    </row>
    <row r="3038" spans="5:8" x14ac:dyDescent="0.2">
      <c r="E3038" s="98"/>
      <c r="F3038" s="98"/>
      <c r="G3038" s="98"/>
      <c r="H3038" s="98"/>
    </row>
    <row r="3039" spans="5:8" x14ac:dyDescent="0.2">
      <c r="E3039" s="98"/>
      <c r="F3039" s="98"/>
      <c r="G3039" s="98"/>
      <c r="H3039" s="98"/>
    </row>
    <row r="3040" spans="5:8" x14ac:dyDescent="0.2">
      <c r="E3040" s="98"/>
      <c r="F3040" s="98"/>
      <c r="G3040" s="98"/>
      <c r="H3040" s="98"/>
    </row>
    <row r="3041" spans="5:8" x14ac:dyDescent="0.2">
      <c r="E3041" s="98"/>
      <c r="F3041" s="98"/>
      <c r="G3041" s="98"/>
      <c r="H3041" s="98"/>
    </row>
    <row r="3042" spans="5:8" x14ac:dyDescent="0.2">
      <c r="E3042" s="98"/>
      <c r="F3042" s="98"/>
      <c r="G3042" s="98"/>
      <c r="H3042" s="98"/>
    </row>
    <row r="3043" spans="5:8" x14ac:dyDescent="0.2">
      <c r="E3043" s="98"/>
      <c r="F3043" s="98"/>
      <c r="G3043" s="98"/>
      <c r="H3043" s="98"/>
    </row>
    <row r="3044" spans="5:8" x14ac:dyDescent="0.2">
      <c r="E3044" s="98"/>
      <c r="F3044" s="98"/>
      <c r="G3044" s="98"/>
      <c r="H3044" s="98"/>
    </row>
    <row r="3045" spans="5:8" x14ac:dyDescent="0.2">
      <c r="E3045" s="98"/>
      <c r="F3045" s="98"/>
      <c r="G3045" s="98"/>
      <c r="H3045" s="98"/>
    </row>
    <row r="3046" spans="5:8" x14ac:dyDescent="0.2">
      <c r="E3046" s="98"/>
      <c r="F3046" s="98"/>
      <c r="G3046" s="98"/>
      <c r="H3046" s="98"/>
    </row>
    <row r="3047" spans="5:8" x14ac:dyDescent="0.2">
      <c r="E3047" s="98"/>
      <c r="F3047" s="98"/>
      <c r="G3047" s="98"/>
      <c r="H3047" s="98"/>
    </row>
    <row r="3048" spans="5:8" x14ac:dyDescent="0.2">
      <c r="E3048" s="98"/>
      <c r="F3048" s="98"/>
      <c r="G3048" s="98"/>
      <c r="H3048" s="98"/>
    </row>
    <row r="3049" spans="5:8" x14ac:dyDescent="0.2">
      <c r="E3049" s="98"/>
      <c r="F3049" s="98"/>
      <c r="G3049" s="98"/>
      <c r="H3049" s="98"/>
    </row>
    <row r="3050" spans="5:8" x14ac:dyDescent="0.2">
      <c r="E3050" s="98"/>
      <c r="F3050" s="98"/>
      <c r="G3050" s="98"/>
      <c r="H3050" s="98"/>
    </row>
    <row r="3051" spans="5:8" x14ac:dyDescent="0.2">
      <c r="E3051" s="98"/>
      <c r="F3051" s="98"/>
      <c r="G3051" s="98"/>
      <c r="H3051" s="98"/>
    </row>
    <row r="3052" spans="5:8" x14ac:dyDescent="0.2">
      <c r="E3052" s="98"/>
      <c r="F3052" s="98"/>
      <c r="G3052" s="98"/>
      <c r="H3052" s="98"/>
    </row>
    <row r="3053" spans="5:8" x14ac:dyDescent="0.2">
      <c r="E3053" s="98"/>
      <c r="F3053" s="98"/>
      <c r="G3053" s="98"/>
      <c r="H3053" s="98"/>
    </row>
    <row r="3054" spans="5:8" x14ac:dyDescent="0.2">
      <c r="E3054" s="98"/>
      <c r="F3054" s="98"/>
      <c r="G3054" s="98"/>
      <c r="H3054" s="98"/>
    </row>
    <row r="3055" spans="5:8" x14ac:dyDescent="0.2">
      <c r="E3055" s="98"/>
      <c r="F3055" s="98"/>
      <c r="G3055" s="98"/>
      <c r="H3055" s="98"/>
    </row>
    <row r="3056" spans="5:8" x14ac:dyDescent="0.2">
      <c r="E3056" s="98"/>
      <c r="F3056" s="98"/>
      <c r="G3056" s="98"/>
      <c r="H3056" s="98"/>
    </row>
    <row r="3057" spans="5:8" x14ac:dyDescent="0.2">
      <c r="E3057" s="98"/>
      <c r="F3057" s="98"/>
      <c r="G3057" s="98"/>
      <c r="H3057" s="98"/>
    </row>
    <row r="3058" spans="5:8" x14ac:dyDescent="0.2">
      <c r="E3058" s="98"/>
      <c r="F3058" s="98"/>
      <c r="G3058" s="98"/>
      <c r="H3058" s="98"/>
    </row>
    <row r="3059" spans="5:8" x14ac:dyDescent="0.2">
      <c r="E3059" s="98"/>
      <c r="F3059" s="98"/>
      <c r="G3059" s="98"/>
      <c r="H3059" s="98"/>
    </row>
    <row r="3060" spans="5:8" x14ac:dyDescent="0.2">
      <c r="E3060" s="98"/>
      <c r="F3060" s="98"/>
      <c r="G3060" s="98"/>
      <c r="H3060" s="98"/>
    </row>
    <row r="3061" spans="5:8" x14ac:dyDescent="0.2">
      <c r="E3061" s="98"/>
      <c r="F3061" s="98"/>
      <c r="G3061" s="98"/>
      <c r="H3061" s="98"/>
    </row>
    <row r="3062" spans="5:8" x14ac:dyDescent="0.2">
      <c r="E3062" s="98"/>
      <c r="F3062" s="98"/>
      <c r="G3062" s="98"/>
      <c r="H3062" s="98"/>
    </row>
    <row r="3063" spans="5:8" x14ac:dyDescent="0.2">
      <c r="E3063" s="98"/>
      <c r="F3063" s="98"/>
      <c r="G3063" s="98"/>
      <c r="H3063" s="98"/>
    </row>
    <row r="3064" spans="5:8" x14ac:dyDescent="0.2">
      <c r="E3064" s="98"/>
      <c r="F3064" s="98"/>
      <c r="G3064" s="98"/>
      <c r="H3064" s="98"/>
    </row>
    <row r="3065" spans="5:8" x14ac:dyDescent="0.2">
      <c r="E3065" s="98"/>
      <c r="F3065" s="98"/>
      <c r="G3065" s="98"/>
      <c r="H3065" s="98"/>
    </row>
    <row r="3066" spans="5:8" x14ac:dyDescent="0.2">
      <c r="E3066" s="98"/>
      <c r="F3066" s="98"/>
      <c r="G3066" s="98"/>
      <c r="H3066" s="98"/>
    </row>
    <row r="3067" spans="5:8" x14ac:dyDescent="0.2">
      <c r="E3067" s="98"/>
      <c r="F3067" s="98"/>
      <c r="G3067" s="98"/>
      <c r="H3067" s="98"/>
    </row>
    <row r="3068" spans="5:8" x14ac:dyDescent="0.2">
      <c r="E3068" s="98"/>
      <c r="F3068" s="98"/>
      <c r="G3068" s="98"/>
      <c r="H3068" s="98"/>
    </row>
    <row r="3069" spans="5:8" x14ac:dyDescent="0.2">
      <c r="E3069" s="98"/>
      <c r="F3069" s="98"/>
      <c r="G3069" s="98"/>
      <c r="H3069" s="98"/>
    </row>
    <row r="3070" spans="5:8" x14ac:dyDescent="0.2">
      <c r="E3070" s="98"/>
      <c r="F3070" s="98"/>
      <c r="G3070" s="98"/>
      <c r="H3070" s="98"/>
    </row>
    <row r="3071" spans="5:8" x14ac:dyDescent="0.2">
      <c r="E3071" s="98"/>
      <c r="F3071" s="98"/>
      <c r="G3071" s="98"/>
      <c r="H3071" s="98"/>
    </row>
    <row r="3072" spans="5:8" x14ac:dyDescent="0.2">
      <c r="E3072" s="98"/>
      <c r="F3072" s="98"/>
      <c r="G3072" s="98"/>
      <c r="H3072" s="98"/>
    </row>
    <row r="3073" spans="5:8" x14ac:dyDescent="0.2">
      <c r="E3073" s="98"/>
      <c r="F3073" s="98"/>
      <c r="G3073" s="98"/>
      <c r="H3073" s="98"/>
    </row>
    <row r="3074" spans="5:8" x14ac:dyDescent="0.2">
      <c r="E3074" s="98"/>
      <c r="F3074" s="98"/>
      <c r="G3074" s="98"/>
      <c r="H3074" s="98"/>
    </row>
    <row r="3075" spans="5:8" x14ac:dyDescent="0.2">
      <c r="E3075" s="98"/>
      <c r="F3075" s="98"/>
      <c r="G3075" s="98"/>
      <c r="H3075" s="98"/>
    </row>
    <row r="3076" spans="5:8" x14ac:dyDescent="0.2">
      <c r="E3076" s="98"/>
      <c r="F3076" s="98"/>
      <c r="G3076" s="98"/>
      <c r="H3076" s="98"/>
    </row>
    <row r="3077" spans="5:8" x14ac:dyDescent="0.2">
      <c r="E3077" s="98"/>
      <c r="F3077" s="98"/>
      <c r="G3077" s="98"/>
      <c r="H3077" s="98"/>
    </row>
    <row r="3078" spans="5:8" x14ac:dyDescent="0.2">
      <c r="E3078" s="98"/>
      <c r="F3078" s="98"/>
      <c r="G3078" s="98"/>
      <c r="H3078" s="98"/>
    </row>
    <row r="3079" spans="5:8" x14ac:dyDescent="0.2">
      <c r="E3079" s="98"/>
      <c r="F3079" s="98"/>
      <c r="G3079" s="98"/>
      <c r="H3079" s="98"/>
    </row>
    <row r="3080" spans="5:8" x14ac:dyDescent="0.2">
      <c r="E3080" s="98"/>
      <c r="F3080" s="98"/>
      <c r="G3080" s="98"/>
      <c r="H3080" s="98"/>
    </row>
    <row r="3081" spans="5:8" x14ac:dyDescent="0.2">
      <c r="E3081" s="98"/>
      <c r="F3081" s="98"/>
      <c r="G3081" s="98"/>
      <c r="H3081" s="98"/>
    </row>
    <row r="3082" spans="5:8" x14ac:dyDescent="0.2">
      <c r="E3082" s="98"/>
      <c r="F3082" s="98"/>
      <c r="G3082" s="98"/>
      <c r="H3082" s="98"/>
    </row>
    <row r="3083" spans="5:8" x14ac:dyDescent="0.2">
      <c r="E3083" s="98"/>
      <c r="F3083" s="98"/>
      <c r="G3083" s="98"/>
      <c r="H3083" s="98"/>
    </row>
    <row r="3084" spans="5:8" x14ac:dyDescent="0.2">
      <c r="E3084" s="98"/>
      <c r="F3084" s="98"/>
      <c r="G3084" s="98"/>
      <c r="H3084" s="98"/>
    </row>
    <row r="3085" spans="5:8" x14ac:dyDescent="0.2">
      <c r="E3085" s="98"/>
      <c r="F3085" s="98"/>
      <c r="G3085" s="98"/>
      <c r="H3085" s="98"/>
    </row>
    <row r="3086" spans="5:8" x14ac:dyDescent="0.2">
      <c r="E3086" s="98"/>
      <c r="F3086" s="98"/>
      <c r="G3086" s="98"/>
      <c r="H3086" s="98"/>
    </row>
    <row r="3087" spans="5:8" x14ac:dyDescent="0.2">
      <c r="E3087" s="98"/>
      <c r="F3087" s="98"/>
      <c r="G3087" s="98"/>
      <c r="H3087" s="98"/>
    </row>
    <row r="3088" spans="5:8" x14ac:dyDescent="0.2">
      <c r="E3088" s="98"/>
      <c r="F3088" s="98"/>
      <c r="G3088" s="98"/>
      <c r="H3088" s="98"/>
    </row>
    <row r="3089" spans="5:8" x14ac:dyDescent="0.2">
      <c r="E3089" s="98"/>
      <c r="F3089" s="98"/>
      <c r="G3089" s="98"/>
      <c r="H3089" s="98"/>
    </row>
    <row r="3090" spans="5:8" x14ac:dyDescent="0.2">
      <c r="E3090" s="98"/>
      <c r="F3090" s="98"/>
      <c r="G3090" s="98"/>
      <c r="H3090" s="98"/>
    </row>
    <row r="3091" spans="5:8" x14ac:dyDescent="0.2">
      <c r="E3091" s="98"/>
      <c r="F3091" s="98"/>
      <c r="G3091" s="98"/>
      <c r="H3091" s="98"/>
    </row>
    <row r="3092" spans="5:8" x14ac:dyDescent="0.2">
      <c r="E3092" s="98"/>
      <c r="F3092" s="98"/>
      <c r="G3092" s="98"/>
      <c r="H3092" s="98"/>
    </row>
    <row r="3093" spans="5:8" x14ac:dyDescent="0.2">
      <c r="E3093" s="98"/>
      <c r="F3093" s="98"/>
      <c r="G3093" s="98"/>
      <c r="H3093" s="98"/>
    </row>
    <row r="3094" spans="5:8" x14ac:dyDescent="0.2">
      <c r="E3094" s="98"/>
      <c r="F3094" s="98"/>
      <c r="G3094" s="98"/>
      <c r="H3094" s="98"/>
    </row>
    <row r="3095" spans="5:8" x14ac:dyDescent="0.2">
      <c r="E3095" s="98"/>
      <c r="F3095" s="98"/>
      <c r="G3095" s="98"/>
      <c r="H3095" s="98"/>
    </row>
    <row r="3096" spans="5:8" x14ac:dyDescent="0.2">
      <c r="E3096" s="98"/>
      <c r="F3096" s="98"/>
      <c r="G3096" s="98"/>
      <c r="H3096" s="98"/>
    </row>
    <row r="3097" spans="5:8" x14ac:dyDescent="0.2">
      <c r="E3097" s="98"/>
      <c r="F3097" s="98"/>
      <c r="G3097" s="98"/>
      <c r="H3097" s="98"/>
    </row>
    <row r="3098" spans="5:8" x14ac:dyDescent="0.2">
      <c r="E3098" s="98"/>
      <c r="F3098" s="98"/>
      <c r="G3098" s="98"/>
      <c r="H3098" s="98"/>
    </row>
    <row r="3099" spans="5:8" x14ac:dyDescent="0.2">
      <c r="E3099" s="98"/>
      <c r="F3099" s="98"/>
      <c r="G3099" s="98"/>
      <c r="H3099" s="98"/>
    </row>
    <row r="3100" spans="5:8" x14ac:dyDescent="0.2">
      <c r="E3100" s="98"/>
      <c r="F3100" s="98"/>
      <c r="G3100" s="98"/>
      <c r="H3100" s="98"/>
    </row>
    <row r="3101" spans="5:8" x14ac:dyDescent="0.2">
      <c r="E3101" s="98"/>
      <c r="F3101" s="98"/>
      <c r="G3101" s="98"/>
      <c r="H3101" s="98"/>
    </row>
    <row r="3102" spans="5:8" x14ac:dyDescent="0.2">
      <c r="E3102" s="98"/>
      <c r="F3102" s="98"/>
      <c r="G3102" s="98"/>
      <c r="H3102" s="98"/>
    </row>
    <row r="3103" spans="5:8" x14ac:dyDescent="0.2">
      <c r="E3103" s="98"/>
      <c r="F3103" s="98"/>
      <c r="G3103" s="98"/>
      <c r="H3103" s="98"/>
    </row>
    <row r="3104" spans="5:8" x14ac:dyDescent="0.2">
      <c r="E3104" s="98"/>
      <c r="F3104" s="98"/>
      <c r="G3104" s="98"/>
      <c r="H3104" s="98"/>
    </row>
    <row r="3105" spans="5:8" x14ac:dyDescent="0.2">
      <c r="E3105" s="98"/>
      <c r="F3105" s="98"/>
      <c r="G3105" s="98"/>
      <c r="H3105" s="98"/>
    </row>
    <row r="3106" spans="5:8" x14ac:dyDescent="0.2">
      <c r="E3106" s="98"/>
      <c r="F3106" s="98"/>
      <c r="G3106" s="98"/>
      <c r="H3106" s="98"/>
    </row>
    <row r="3107" spans="5:8" x14ac:dyDescent="0.2">
      <c r="E3107" s="98"/>
      <c r="F3107" s="98"/>
      <c r="G3107" s="98"/>
      <c r="H3107" s="98"/>
    </row>
    <row r="3108" spans="5:8" x14ac:dyDescent="0.2">
      <c r="E3108" s="98"/>
      <c r="F3108" s="98"/>
      <c r="G3108" s="98"/>
      <c r="H3108" s="98"/>
    </row>
    <row r="3109" spans="5:8" x14ac:dyDescent="0.2">
      <c r="E3109" s="98"/>
      <c r="F3109" s="98"/>
      <c r="G3109" s="98"/>
      <c r="H3109" s="98"/>
    </row>
    <row r="3110" spans="5:8" x14ac:dyDescent="0.2">
      <c r="E3110" s="98"/>
      <c r="F3110" s="98"/>
      <c r="G3110" s="98"/>
      <c r="H3110" s="98"/>
    </row>
    <row r="3111" spans="5:8" x14ac:dyDescent="0.2">
      <c r="E3111" s="98"/>
      <c r="F3111" s="98"/>
      <c r="G3111" s="98"/>
      <c r="H3111" s="98"/>
    </row>
    <row r="3112" spans="5:8" x14ac:dyDescent="0.2">
      <c r="E3112" s="98"/>
      <c r="F3112" s="98"/>
      <c r="G3112" s="98"/>
      <c r="H3112" s="98"/>
    </row>
    <row r="3113" spans="5:8" x14ac:dyDescent="0.2">
      <c r="E3113" s="98"/>
      <c r="F3113" s="98"/>
      <c r="G3113" s="98"/>
      <c r="H3113" s="98"/>
    </row>
    <row r="3114" spans="5:8" x14ac:dyDescent="0.2">
      <c r="E3114" s="98"/>
      <c r="F3114" s="98"/>
      <c r="G3114" s="98"/>
      <c r="H3114" s="98"/>
    </row>
    <row r="3115" spans="5:8" x14ac:dyDescent="0.2">
      <c r="E3115" s="98"/>
      <c r="F3115" s="98"/>
      <c r="G3115" s="98"/>
      <c r="H3115" s="98"/>
    </row>
    <row r="3116" spans="5:8" x14ac:dyDescent="0.2">
      <c r="E3116" s="98"/>
      <c r="F3116" s="98"/>
      <c r="G3116" s="98"/>
      <c r="H3116" s="98"/>
    </row>
    <row r="3117" spans="5:8" x14ac:dyDescent="0.2">
      <c r="E3117" s="98"/>
      <c r="F3117" s="98"/>
      <c r="G3117" s="98"/>
      <c r="H3117" s="98"/>
    </row>
    <row r="3118" spans="5:8" x14ac:dyDescent="0.2">
      <c r="E3118" s="98"/>
      <c r="F3118" s="98"/>
      <c r="G3118" s="98"/>
      <c r="H3118" s="98"/>
    </row>
    <row r="3119" spans="5:8" x14ac:dyDescent="0.2">
      <c r="E3119" s="98"/>
      <c r="F3119" s="98"/>
      <c r="G3119" s="98"/>
      <c r="H3119" s="98"/>
    </row>
    <row r="3120" spans="5:8" x14ac:dyDescent="0.2">
      <c r="E3120" s="98"/>
      <c r="F3120" s="98"/>
      <c r="G3120" s="98"/>
      <c r="H3120" s="98"/>
    </row>
    <row r="3121" spans="5:8" x14ac:dyDescent="0.2">
      <c r="E3121" s="98"/>
      <c r="F3121" s="98"/>
      <c r="G3121" s="98"/>
      <c r="H3121" s="98"/>
    </row>
    <row r="3122" spans="5:8" x14ac:dyDescent="0.2">
      <c r="E3122" s="98"/>
      <c r="F3122" s="98"/>
      <c r="G3122" s="98"/>
      <c r="H3122" s="98"/>
    </row>
    <row r="3123" spans="5:8" x14ac:dyDescent="0.2">
      <c r="E3123" s="98"/>
      <c r="F3123" s="98"/>
      <c r="G3123" s="98"/>
      <c r="H3123" s="98"/>
    </row>
    <row r="3124" spans="5:8" x14ac:dyDescent="0.2">
      <c r="E3124" s="98"/>
      <c r="F3124" s="98"/>
      <c r="G3124" s="98"/>
      <c r="H3124" s="98"/>
    </row>
    <row r="3125" spans="5:8" x14ac:dyDescent="0.2">
      <c r="E3125" s="98"/>
      <c r="F3125" s="98"/>
      <c r="G3125" s="98"/>
      <c r="H3125" s="98"/>
    </row>
    <row r="3126" spans="5:8" x14ac:dyDescent="0.2">
      <c r="E3126" s="98"/>
      <c r="F3126" s="98"/>
      <c r="G3126" s="98"/>
      <c r="H3126" s="98"/>
    </row>
    <row r="3127" spans="5:8" x14ac:dyDescent="0.2">
      <c r="E3127" s="98"/>
      <c r="F3127" s="98"/>
      <c r="G3127" s="98"/>
      <c r="H3127" s="98"/>
    </row>
    <row r="3128" spans="5:8" x14ac:dyDescent="0.2">
      <c r="E3128" s="98"/>
      <c r="F3128" s="98"/>
      <c r="G3128" s="98"/>
      <c r="H3128" s="98"/>
    </row>
    <row r="3129" spans="5:8" x14ac:dyDescent="0.2">
      <c r="E3129" s="98"/>
      <c r="F3129" s="98"/>
      <c r="G3129" s="98"/>
      <c r="H3129" s="98"/>
    </row>
    <row r="3130" spans="5:8" x14ac:dyDescent="0.2">
      <c r="E3130" s="98"/>
      <c r="F3130" s="98"/>
      <c r="G3130" s="98"/>
      <c r="H3130" s="98"/>
    </row>
    <row r="3131" spans="5:8" x14ac:dyDescent="0.2">
      <c r="E3131" s="98"/>
      <c r="F3131" s="98"/>
      <c r="G3131" s="98"/>
      <c r="H3131" s="98"/>
    </row>
    <row r="3132" spans="5:8" x14ac:dyDescent="0.2">
      <c r="E3132" s="98"/>
      <c r="F3132" s="98"/>
      <c r="G3132" s="98"/>
      <c r="H3132" s="98"/>
    </row>
    <row r="3133" spans="5:8" x14ac:dyDescent="0.2">
      <c r="E3133" s="98"/>
      <c r="F3133" s="98"/>
      <c r="G3133" s="98"/>
      <c r="H3133" s="98"/>
    </row>
    <row r="3134" spans="5:8" x14ac:dyDescent="0.2">
      <c r="E3134" s="98"/>
      <c r="F3134" s="98"/>
      <c r="G3134" s="98"/>
      <c r="H3134" s="98"/>
    </row>
    <row r="3135" spans="5:8" x14ac:dyDescent="0.2">
      <c r="E3135" s="98"/>
      <c r="F3135" s="98"/>
      <c r="G3135" s="98"/>
      <c r="H3135" s="98"/>
    </row>
    <row r="3136" spans="5:8" x14ac:dyDescent="0.2">
      <c r="E3136" s="98"/>
      <c r="F3136" s="98"/>
      <c r="G3136" s="98"/>
      <c r="H3136" s="98"/>
    </row>
    <row r="3137" spans="5:8" x14ac:dyDescent="0.2">
      <c r="E3137" s="98"/>
      <c r="F3137" s="98"/>
      <c r="G3137" s="98"/>
      <c r="H3137" s="98"/>
    </row>
    <row r="3138" spans="5:8" x14ac:dyDescent="0.2">
      <c r="E3138" s="98"/>
      <c r="F3138" s="98"/>
      <c r="G3138" s="98"/>
      <c r="H3138" s="98"/>
    </row>
    <row r="3139" spans="5:8" x14ac:dyDescent="0.2">
      <c r="E3139" s="98"/>
      <c r="F3139" s="98"/>
      <c r="G3139" s="98"/>
      <c r="H3139" s="98"/>
    </row>
    <row r="3140" spans="5:8" x14ac:dyDescent="0.2">
      <c r="E3140" s="98"/>
      <c r="F3140" s="98"/>
      <c r="G3140" s="98"/>
      <c r="H3140" s="98"/>
    </row>
    <row r="3141" spans="5:8" x14ac:dyDescent="0.2">
      <c r="E3141" s="98"/>
      <c r="F3141" s="98"/>
      <c r="G3141" s="98"/>
      <c r="H3141" s="98"/>
    </row>
    <row r="3142" spans="5:8" x14ac:dyDescent="0.2">
      <c r="E3142" s="98"/>
      <c r="F3142" s="98"/>
      <c r="G3142" s="98"/>
      <c r="H3142" s="98"/>
    </row>
    <row r="3143" spans="5:8" x14ac:dyDescent="0.2">
      <c r="E3143" s="98"/>
      <c r="F3143" s="98"/>
      <c r="G3143" s="98"/>
      <c r="H3143" s="98"/>
    </row>
    <row r="3144" spans="5:8" x14ac:dyDescent="0.2">
      <c r="E3144" s="98"/>
      <c r="F3144" s="98"/>
      <c r="G3144" s="98"/>
      <c r="H3144" s="98"/>
    </row>
    <row r="3145" spans="5:8" x14ac:dyDescent="0.2">
      <c r="E3145" s="98"/>
      <c r="F3145" s="98"/>
      <c r="G3145" s="98"/>
      <c r="H3145" s="98"/>
    </row>
    <row r="3146" spans="5:8" x14ac:dyDescent="0.2">
      <c r="E3146" s="98"/>
      <c r="F3146" s="98"/>
      <c r="G3146" s="98"/>
      <c r="H3146" s="98"/>
    </row>
    <row r="3147" spans="5:8" x14ac:dyDescent="0.2">
      <c r="E3147" s="98"/>
      <c r="F3147" s="98"/>
      <c r="G3147" s="98"/>
      <c r="H3147" s="98"/>
    </row>
    <row r="3148" spans="5:8" x14ac:dyDescent="0.2">
      <c r="E3148" s="98"/>
      <c r="F3148" s="98"/>
      <c r="G3148" s="98"/>
      <c r="H3148" s="98"/>
    </row>
    <row r="3149" spans="5:8" x14ac:dyDescent="0.2">
      <c r="E3149" s="98"/>
      <c r="F3149" s="98"/>
      <c r="G3149" s="98"/>
      <c r="H3149" s="98"/>
    </row>
    <row r="3150" spans="5:8" x14ac:dyDescent="0.2">
      <c r="E3150" s="98"/>
      <c r="F3150" s="98"/>
      <c r="G3150" s="98"/>
      <c r="H3150" s="98"/>
    </row>
    <row r="3151" spans="5:8" x14ac:dyDescent="0.2">
      <c r="E3151" s="98"/>
      <c r="F3151" s="98"/>
      <c r="G3151" s="98"/>
      <c r="H3151" s="98"/>
    </row>
    <row r="3152" spans="5:8" x14ac:dyDescent="0.2">
      <c r="E3152" s="98"/>
      <c r="F3152" s="98"/>
      <c r="G3152" s="98"/>
      <c r="H3152" s="98"/>
    </row>
    <row r="3153" spans="5:8" x14ac:dyDescent="0.2">
      <c r="E3153" s="98"/>
      <c r="F3153" s="98"/>
      <c r="G3153" s="98"/>
      <c r="H3153" s="98"/>
    </row>
    <row r="3154" spans="5:8" x14ac:dyDescent="0.2">
      <c r="E3154" s="98"/>
      <c r="F3154" s="98"/>
      <c r="G3154" s="98"/>
      <c r="H3154" s="98"/>
    </row>
    <row r="3155" spans="5:8" x14ac:dyDescent="0.2">
      <c r="E3155" s="98"/>
      <c r="F3155" s="98"/>
      <c r="G3155" s="98"/>
      <c r="H3155" s="98"/>
    </row>
    <row r="3156" spans="5:8" x14ac:dyDescent="0.2">
      <c r="E3156" s="98"/>
      <c r="F3156" s="98"/>
      <c r="G3156" s="98"/>
      <c r="H3156" s="98"/>
    </row>
    <row r="3157" spans="5:8" x14ac:dyDescent="0.2">
      <c r="E3157" s="98"/>
      <c r="F3157" s="98"/>
      <c r="G3157" s="98"/>
      <c r="H3157" s="98"/>
    </row>
    <row r="3158" spans="5:8" x14ac:dyDescent="0.2">
      <c r="E3158" s="98"/>
      <c r="F3158" s="98"/>
      <c r="G3158" s="98"/>
      <c r="H3158" s="98"/>
    </row>
    <row r="3159" spans="5:8" x14ac:dyDescent="0.2">
      <c r="E3159" s="98"/>
      <c r="F3159" s="98"/>
      <c r="G3159" s="98"/>
      <c r="H3159" s="98"/>
    </row>
    <row r="3160" spans="5:8" x14ac:dyDescent="0.2">
      <c r="E3160" s="98"/>
      <c r="F3160" s="98"/>
      <c r="G3160" s="98"/>
      <c r="H3160" s="98"/>
    </row>
    <row r="3161" spans="5:8" x14ac:dyDescent="0.2">
      <c r="E3161" s="98"/>
      <c r="F3161" s="98"/>
      <c r="G3161" s="98"/>
      <c r="H3161" s="98"/>
    </row>
    <row r="3162" spans="5:8" x14ac:dyDescent="0.2">
      <c r="E3162" s="98"/>
      <c r="F3162" s="98"/>
      <c r="G3162" s="98"/>
      <c r="H3162" s="98"/>
    </row>
    <row r="3163" spans="5:8" x14ac:dyDescent="0.2">
      <c r="E3163" s="98"/>
      <c r="F3163" s="98"/>
      <c r="G3163" s="98"/>
      <c r="H3163" s="98"/>
    </row>
    <row r="3164" spans="5:8" x14ac:dyDescent="0.2">
      <c r="E3164" s="98"/>
      <c r="F3164" s="98"/>
      <c r="G3164" s="98"/>
      <c r="H3164" s="98"/>
    </row>
    <row r="3165" spans="5:8" x14ac:dyDescent="0.2">
      <c r="E3165" s="98"/>
      <c r="F3165" s="98"/>
      <c r="G3165" s="98"/>
      <c r="H3165" s="98"/>
    </row>
    <row r="3166" spans="5:8" x14ac:dyDescent="0.2">
      <c r="E3166" s="98"/>
      <c r="F3166" s="98"/>
      <c r="G3166" s="98"/>
      <c r="H3166" s="98"/>
    </row>
    <row r="3167" spans="5:8" x14ac:dyDescent="0.2">
      <c r="E3167" s="98"/>
      <c r="F3167" s="98"/>
      <c r="G3167" s="98"/>
      <c r="H3167" s="98"/>
    </row>
    <row r="3168" spans="5:8" x14ac:dyDescent="0.2">
      <c r="E3168" s="98"/>
      <c r="F3168" s="98"/>
      <c r="G3168" s="98"/>
      <c r="H3168" s="98"/>
    </row>
    <row r="3169" spans="5:8" x14ac:dyDescent="0.2">
      <c r="E3169" s="98"/>
      <c r="F3169" s="98"/>
      <c r="G3169" s="98"/>
      <c r="H3169" s="98"/>
    </row>
    <row r="3170" spans="5:8" x14ac:dyDescent="0.2">
      <c r="E3170" s="98"/>
      <c r="F3170" s="98"/>
      <c r="G3170" s="98"/>
      <c r="H3170" s="98"/>
    </row>
    <row r="3171" spans="5:8" x14ac:dyDescent="0.2">
      <c r="E3171" s="98"/>
      <c r="F3171" s="98"/>
      <c r="G3171" s="98"/>
      <c r="H3171" s="98"/>
    </row>
    <row r="3172" spans="5:8" x14ac:dyDescent="0.2">
      <c r="E3172" s="98"/>
      <c r="F3172" s="98"/>
      <c r="G3172" s="98"/>
      <c r="H3172" s="98"/>
    </row>
    <row r="3173" spans="5:8" x14ac:dyDescent="0.2">
      <c r="E3173" s="98"/>
      <c r="F3173" s="98"/>
      <c r="G3173" s="98"/>
      <c r="H3173" s="98"/>
    </row>
    <row r="3174" spans="5:8" x14ac:dyDescent="0.2">
      <c r="E3174" s="98"/>
      <c r="F3174" s="98"/>
      <c r="G3174" s="98"/>
      <c r="H3174" s="98"/>
    </row>
    <row r="3175" spans="5:8" x14ac:dyDescent="0.2">
      <c r="E3175" s="98"/>
      <c r="F3175" s="98"/>
      <c r="G3175" s="98"/>
      <c r="H3175" s="98"/>
    </row>
    <row r="3176" spans="5:8" x14ac:dyDescent="0.2">
      <c r="E3176" s="98"/>
      <c r="F3176" s="98"/>
      <c r="G3176" s="98"/>
      <c r="H3176" s="98"/>
    </row>
    <row r="3177" spans="5:8" x14ac:dyDescent="0.2">
      <c r="E3177" s="98"/>
      <c r="F3177" s="98"/>
      <c r="G3177" s="98"/>
      <c r="H3177" s="98"/>
    </row>
    <row r="3178" spans="5:8" x14ac:dyDescent="0.2">
      <c r="E3178" s="98"/>
      <c r="F3178" s="98"/>
      <c r="G3178" s="98"/>
      <c r="H3178" s="98"/>
    </row>
    <row r="3179" spans="5:8" x14ac:dyDescent="0.2">
      <c r="E3179" s="98"/>
      <c r="F3179" s="98"/>
      <c r="G3179" s="98"/>
      <c r="H3179" s="98"/>
    </row>
    <row r="3180" spans="5:8" x14ac:dyDescent="0.2">
      <c r="E3180" s="98"/>
      <c r="F3180" s="98"/>
      <c r="G3180" s="98"/>
      <c r="H3180" s="98"/>
    </row>
    <row r="3181" spans="5:8" x14ac:dyDescent="0.2">
      <c r="E3181" s="98"/>
      <c r="F3181" s="98"/>
      <c r="G3181" s="98"/>
      <c r="H3181" s="98"/>
    </row>
    <row r="3182" spans="5:8" x14ac:dyDescent="0.2">
      <c r="E3182" s="98"/>
      <c r="F3182" s="98"/>
      <c r="G3182" s="98"/>
      <c r="H3182" s="98"/>
    </row>
    <row r="3183" spans="5:8" x14ac:dyDescent="0.2">
      <c r="E3183" s="98"/>
      <c r="F3183" s="98"/>
      <c r="G3183" s="98"/>
      <c r="H3183" s="98"/>
    </row>
    <row r="3184" spans="5:8" x14ac:dyDescent="0.2">
      <c r="E3184" s="98"/>
      <c r="F3184" s="98"/>
      <c r="G3184" s="98"/>
      <c r="H3184" s="98"/>
    </row>
    <row r="3185" spans="5:8" x14ac:dyDescent="0.2">
      <c r="E3185" s="98"/>
      <c r="F3185" s="98"/>
      <c r="G3185" s="98"/>
      <c r="H3185" s="98"/>
    </row>
    <row r="3186" spans="5:8" x14ac:dyDescent="0.2">
      <c r="E3186" s="98"/>
      <c r="F3186" s="98"/>
      <c r="G3186" s="98"/>
      <c r="H3186" s="98"/>
    </row>
    <row r="3187" spans="5:8" x14ac:dyDescent="0.2">
      <c r="E3187" s="98"/>
      <c r="F3187" s="98"/>
      <c r="G3187" s="98"/>
      <c r="H3187" s="98"/>
    </row>
    <row r="3188" spans="5:8" x14ac:dyDescent="0.2">
      <c r="E3188" s="98"/>
      <c r="F3188" s="98"/>
      <c r="G3188" s="98"/>
      <c r="H3188" s="98"/>
    </row>
    <row r="3189" spans="5:8" x14ac:dyDescent="0.2">
      <c r="E3189" s="98"/>
      <c r="F3189" s="98"/>
      <c r="G3189" s="98"/>
      <c r="H3189" s="98"/>
    </row>
    <row r="3190" spans="5:8" x14ac:dyDescent="0.2">
      <c r="E3190" s="98"/>
      <c r="F3190" s="98"/>
      <c r="G3190" s="98"/>
      <c r="H3190" s="98"/>
    </row>
    <row r="3191" spans="5:8" x14ac:dyDescent="0.2">
      <c r="E3191" s="98"/>
      <c r="F3191" s="98"/>
      <c r="G3191" s="98"/>
      <c r="H3191" s="98"/>
    </row>
    <row r="3192" spans="5:8" x14ac:dyDescent="0.2">
      <c r="E3192" s="98"/>
      <c r="F3192" s="98"/>
      <c r="G3192" s="98"/>
      <c r="H3192" s="98"/>
    </row>
    <row r="3193" spans="5:8" x14ac:dyDescent="0.2">
      <c r="E3193" s="98"/>
      <c r="F3193" s="98"/>
      <c r="G3193" s="98"/>
      <c r="H3193" s="98"/>
    </row>
    <row r="3194" spans="5:8" x14ac:dyDescent="0.2">
      <c r="E3194" s="98"/>
      <c r="F3194" s="98"/>
      <c r="G3194" s="98"/>
      <c r="H3194" s="98"/>
    </row>
    <row r="3195" spans="5:8" x14ac:dyDescent="0.2">
      <c r="E3195" s="98"/>
      <c r="F3195" s="98"/>
      <c r="G3195" s="98"/>
      <c r="H3195" s="98"/>
    </row>
    <row r="3196" spans="5:8" x14ac:dyDescent="0.2">
      <c r="E3196" s="98"/>
      <c r="F3196" s="98"/>
      <c r="G3196" s="98"/>
      <c r="H3196" s="98"/>
    </row>
    <row r="3197" spans="5:8" x14ac:dyDescent="0.2">
      <c r="E3197" s="98"/>
      <c r="F3197" s="98"/>
      <c r="G3197" s="98"/>
      <c r="H3197" s="98"/>
    </row>
    <row r="3198" spans="5:8" x14ac:dyDescent="0.2">
      <c r="E3198" s="98"/>
      <c r="F3198" s="98"/>
      <c r="G3198" s="98"/>
      <c r="H3198" s="98"/>
    </row>
    <row r="3199" spans="5:8" x14ac:dyDescent="0.2">
      <c r="E3199" s="98"/>
      <c r="F3199" s="98"/>
      <c r="G3199" s="98"/>
      <c r="H3199" s="98"/>
    </row>
    <row r="3200" spans="5:8" x14ac:dyDescent="0.2">
      <c r="E3200" s="98"/>
      <c r="F3200" s="98"/>
      <c r="G3200" s="98"/>
      <c r="H3200" s="98"/>
    </row>
    <row r="3201" spans="5:8" x14ac:dyDescent="0.2">
      <c r="E3201" s="98"/>
      <c r="F3201" s="98"/>
      <c r="G3201" s="98"/>
      <c r="H3201" s="98"/>
    </row>
    <row r="3202" spans="5:8" x14ac:dyDescent="0.2">
      <c r="E3202" s="98"/>
      <c r="F3202" s="98"/>
      <c r="G3202" s="98"/>
      <c r="H3202" s="98"/>
    </row>
    <row r="3203" spans="5:8" x14ac:dyDescent="0.2">
      <c r="E3203" s="98"/>
      <c r="F3203" s="98"/>
      <c r="G3203" s="98"/>
      <c r="H3203" s="98"/>
    </row>
    <row r="3204" spans="5:8" x14ac:dyDescent="0.2">
      <c r="E3204" s="98"/>
      <c r="F3204" s="98"/>
      <c r="G3204" s="98"/>
      <c r="H3204" s="98"/>
    </row>
    <row r="3205" spans="5:8" x14ac:dyDescent="0.2">
      <c r="E3205" s="98"/>
      <c r="F3205" s="98"/>
      <c r="G3205" s="98"/>
      <c r="H3205" s="98"/>
    </row>
    <row r="3206" spans="5:8" x14ac:dyDescent="0.2">
      <c r="E3206" s="98"/>
      <c r="F3206" s="98"/>
      <c r="G3206" s="98"/>
      <c r="H3206" s="98"/>
    </row>
    <row r="3207" spans="5:8" x14ac:dyDescent="0.2">
      <c r="E3207" s="98"/>
      <c r="F3207" s="98"/>
      <c r="G3207" s="98"/>
      <c r="H3207" s="98"/>
    </row>
    <row r="3208" spans="5:8" x14ac:dyDescent="0.2">
      <c r="E3208" s="98"/>
      <c r="F3208" s="98"/>
      <c r="G3208" s="98"/>
      <c r="H3208" s="98"/>
    </row>
    <row r="3209" spans="5:8" x14ac:dyDescent="0.2">
      <c r="E3209" s="98"/>
      <c r="F3209" s="98"/>
      <c r="G3209" s="98"/>
      <c r="H3209" s="98"/>
    </row>
    <row r="3210" spans="5:8" x14ac:dyDescent="0.2">
      <c r="E3210" s="98"/>
      <c r="F3210" s="98"/>
      <c r="G3210" s="98"/>
      <c r="H3210" s="98"/>
    </row>
    <row r="3211" spans="5:8" x14ac:dyDescent="0.2">
      <c r="E3211" s="98"/>
      <c r="F3211" s="98"/>
      <c r="G3211" s="98"/>
      <c r="H3211" s="98"/>
    </row>
    <row r="3212" spans="5:8" x14ac:dyDescent="0.2">
      <c r="E3212" s="98"/>
      <c r="F3212" s="98"/>
      <c r="G3212" s="98"/>
      <c r="H3212" s="98"/>
    </row>
    <row r="3213" spans="5:8" x14ac:dyDescent="0.2">
      <c r="E3213" s="98"/>
      <c r="F3213" s="98"/>
      <c r="G3213" s="98"/>
      <c r="H3213" s="98"/>
    </row>
    <row r="3214" spans="5:8" x14ac:dyDescent="0.2">
      <c r="E3214" s="98"/>
      <c r="F3214" s="98"/>
      <c r="G3214" s="98"/>
      <c r="H3214" s="98"/>
    </row>
    <row r="3215" spans="5:8" x14ac:dyDescent="0.2">
      <c r="E3215" s="98"/>
      <c r="F3215" s="98"/>
      <c r="G3215" s="98"/>
      <c r="H3215" s="98"/>
    </row>
    <row r="3216" spans="5:8" x14ac:dyDescent="0.2">
      <c r="E3216" s="98"/>
      <c r="F3216" s="98"/>
      <c r="G3216" s="98"/>
      <c r="H3216" s="98"/>
    </row>
    <row r="3217" spans="5:8" x14ac:dyDescent="0.2">
      <c r="E3217" s="98"/>
      <c r="F3217" s="98"/>
      <c r="G3217" s="98"/>
      <c r="H3217" s="98"/>
    </row>
    <row r="3218" spans="5:8" x14ac:dyDescent="0.2">
      <c r="E3218" s="98"/>
      <c r="F3218" s="98"/>
      <c r="G3218" s="98"/>
      <c r="H3218" s="98"/>
    </row>
    <row r="3219" spans="5:8" x14ac:dyDescent="0.2">
      <c r="E3219" s="98"/>
      <c r="F3219" s="98"/>
      <c r="G3219" s="98"/>
      <c r="H3219" s="98"/>
    </row>
    <row r="3220" spans="5:8" x14ac:dyDescent="0.2">
      <c r="E3220" s="98"/>
      <c r="F3220" s="98"/>
      <c r="G3220" s="98"/>
      <c r="H3220" s="98"/>
    </row>
    <row r="3221" spans="5:8" x14ac:dyDescent="0.2">
      <c r="E3221" s="98"/>
      <c r="F3221" s="98"/>
      <c r="G3221" s="98"/>
      <c r="H3221" s="98"/>
    </row>
    <row r="3222" spans="5:8" x14ac:dyDescent="0.2">
      <c r="E3222" s="98"/>
      <c r="F3222" s="98"/>
      <c r="G3222" s="98"/>
      <c r="H3222" s="98"/>
    </row>
    <row r="3223" spans="5:8" x14ac:dyDescent="0.2">
      <c r="E3223" s="98"/>
      <c r="F3223" s="98"/>
      <c r="G3223" s="98"/>
      <c r="H3223" s="98"/>
    </row>
    <row r="3224" spans="5:8" x14ac:dyDescent="0.2">
      <c r="E3224" s="98"/>
      <c r="F3224" s="98"/>
      <c r="G3224" s="98"/>
      <c r="H3224" s="98"/>
    </row>
    <row r="3225" spans="5:8" x14ac:dyDescent="0.2">
      <c r="E3225" s="98"/>
      <c r="F3225" s="98"/>
      <c r="G3225" s="98"/>
      <c r="H3225" s="98"/>
    </row>
    <row r="3226" spans="5:8" x14ac:dyDescent="0.2">
      <c r="E3226" s="98"/>
      <c r="F3226" s="98"/>
      <c r="G3226" s="98"/>
      <c r="H3226" s="98"/>
    </row>
    <row r="3227" spans="5:8" x14ac:dyDescent="0.2">
      <c r="E3227" s="98"/>
      <c r="F3227" s="98"/>
      <c r="G3227" s="98"/>
      <c r="H3227" s="98"/>
    </row>
    <row r="3228" spans="5:8" x14ac:dyDescent="0.2">
      <c r="E3228" s="98"/>
      <c r="F3228" s="98"/>
      <c r="G3228" s="98"/>
      <c r="H3228" s="98"/>
    </row>
    <row r="3229" spans="5:8" x14ac:dyDescent="0.2">
      <c r="E3229" s="98"/>
      <c r="F3229" s="98"/>
      <c r="G3229" s="98"/>
      <c r="H3229" s="98"/>
    </row>
    <row r="3230" spans="5:8" x14ac:dyDescent="0.2">
      <c r="E3230" s="98"/>
      <c r="F3230" s="98"/>
      <c r="G3230" s="98"/>
      <c r="H3230" s="98"/>
    </row>
    <row r="3231" spans="5:8" x14ac:dyDescent="0.2">
      <c r="E3231" s="98"/>
      <c r="F3231" s="98"/>
      <c r="G3231" s="98"/>
      <c r="H3231" s="98"/>
    </row>
    <row r="3232" spans="5:8" x14ac:dyDescent="0.2">
      <c r="E3232" s="98"/>
      <c r="F3232" s="98"/>
      <c r="G3232" s="98"/>
      <c r="H3232" s="98"/>
    </row>
    <row r="3233" spans="5:8" x14ac:dyDescent="0.2">
      <c r="E3233" s="98"/>
      <c r="F3233" s="98"/>
      <c r="G3233" s="98"/>
      <c r="H3233" s="98"/>
    </row>
    <row r="3234" spans="5:8" x14ac:dyDescent="0.2">
      <c r="E3234" s="98"/>
      <c r="F3234" s="98"/>
      <c r="G3234" s="98"/>
      <c r="H3234" s="98"/>
    </row>
    <row r="3235" spans="5:8" x14ac:dyDescent="0.2">
      <c r="E3235" s="98"/>
      <c r="F3235" s="98"/>
      <c r="G3235" s="98"/>
      <c r="H3235" s="98"/>
    </row>
    <row r="3236" spans="5:8" x14ac:dyDescent="0.2">
      <c r="E3236" s="98"/>
      <c r="F3236" s="98"/>
      <c r="G3236" s="98"/>
      <c r="H3236" s="98"/>
    </row>
    <row r="3237" spans="5:8" x14ac:dyDescent="0.2">
      <c r="E3237" s="98"/>
      <c r="F3237" s="98"/>
      <c r="G3237" s="98"/>
      <c r="H3237" s="98"/>
    </row>
    <row r="3238" spans="5:8" x14ac:dyDescent="0.2">
      <c r="E3238" s="98"/>
      <c r="F3238" s="98"/>
      <c r="G3238" s="98"/>
      <c r="H3238" s="98"/>
    </row>
    <row r="3239" spans="5:8" x14ac:dyDescent="0.2">
      <c r="E3239" s="98"/>
      <c r="F3239" s="98"/>
      <c r="G3239" s="98"/>
      <c r="H3239" s="98"/>
    </row>
    <row r="3240" spans="5:8" x14ac:dyDescent="0.2">
      <c r="E3240" s="98"/>
      <c r="F3240" s="98"/>
      <c r="G3240" s="98"/>
      <c r="H3240" s="98"/>
    </row>
    <row r="3241" spans="5:8" x14ac:dyDescent="0.2">
      <c r="E3241" s="98"/>
      <c r="F3241" s="98"/>
      <c r="G3241" s="98"/>
      <c r="H3241" s="98"/>
    </row>
    <row r="3242" spans="5:8" x14ac:dyDescent="0.2">
      <c r="E3242" s="98"/>
      <c r="F3242" s="98"/>
      <c r="G3242" s="98"/>
      <c r="H3242" s="98"/>
    </row>
    <row r="3243" spans="5:8" x14ac:dyDescent="0.2">
      <c r="E3243" s="98"/>
      <c r="F3243" s="98"/>
      <c r="G3243" s="98"/>
      <c r="H3243" s="98"/>
    </row>
    <row r="3244" spans="5:8" x14ac:dyDescent="0.2">
      <c r="E3244" s="98"/>
      <c r="F3244" s="98"/>
      <c r="G3244" s="98"/>
      <c r="H3244" s="98"/>
    </row>
    <row r="3245" spans="5:8" x14ac:dyDescent="0.2">
      <c r="E3245" s="98"/>
      <c r="F3245" s="98"/>
      <c r="G3245" s="98"/>
      <c r="H3245" s="98"/>
    </row>
    <row r="3246" spans="5:8" x14ac:dyDescent="0.2">
      <c r="E3246" s="98"/>
      <c r="F3246" s="98"/>
      <c r="G3246" s="98"/>
      <c r="H3246" s="98"/>
    </row>
    <row r="3247" spans="5:8" x14ac:dyDescent="0.2">
      <c r="E3247" s="98"/>
      <c r="F3247" s="98"/>
      <c r="G3247" s="98"/>
      <c r="H3247" s="98"/>
    </row>
    <row r="3248" spans="5:8" x14ac:dyDescent="0.2">
      <c r="E3248" s="98"/>
      <c r="F3248" s="98"/>
      <c r="G3248" s="98"/>
      <c r="H3248" s="98"/>
    </row>
    <row r="3249" spans="5:8" x14ac:dyDescent="0.2">
      <c r="E3249" s="98"/>
      <c r="F3249" s="98"/>
      <c r="G3249" s="98"/>
      <c r="H3249" s="98"/>
    </row>
    <row r="3250" spans="5:8" x14ac:dyDescent="0.2">
      <c r="E3250" s="98"/>
      <c r="F3250" s="98"/>
      <c r="G3250" s="98"/>
      <c r="H3250" s="98"/>
    </row>
    <row r="3251" spans="5:8" x14ac:dyDescent="0.2">
      <c r="E3251" s="98"/>
      <c r="F3251" s="98"/>
      <c r="G3251" s="98"/>
      <c r="H3251" s="98"/>
    </row>
    <row r="3252" spans="5:8" x14ac:dyDescent="0.2">
      <c r="E3252" s="98"/>
      <c r="F3252" s="98"/>
      <c r="G3252" s="98"/>
      <c r="H3252" s="98"/>
    </row>
    <row r="3253" spans="5:8" x14ac:dyDescent="0.2">
      <c r="E3253" s="98"/>
      <c r="F3253" s="98"/>
      <c r="G3253" s="98"/>
      <c r="H3253" s="98"/>
    </row>
    <row r="3254" spans="5:8" x14ac:dyDescent="0.2">
      <c r="E3254" s="98"/>
      <c r="F3254" s="98"/>
      <c r="G3254" s="98"/>
      <c r="H3254" s="98"/>
    </row>
    <row r="3255" spans="5:8" x14ac:dyDescent="0.2">
      <c r="E3255" s="98"/>
      <c r="F3255" s="98"/>
      <c r="G3255" s="98"/>
      <c r="H3255" s="98"/>
    </row>
    <row r="3256" spans="5:8" x14ac:dyDescent="0.2">
      <c r="E3256" s="98"/>
      <c r="F3256" s="98"/>
      <c r="G3256" s="98"/>
      <c r="H3256" s="98"/>
    </row>
    <row r="3257" spans="5:8" x14ac:dyDescent="0.2">
      <c r="E3257" s="98"/>
      <c r="F3257" s="98"/>
      <c r="G3257" s="98"/>
      <c r="H3257" s="98"/>
    </row>
    <row r="3258" spans="5:8" x14ac:dyDescent="0.2">
      <c r="E3258" s="98"/>
      <c r="F3258" s="98"/>
      <c r="G3258" s="98"/>
      <c r="H3258" s="98"/>
    </row>
    <row r="3259" spans="5:8" x14ac:dyDescent="0.2">
      <c r="E3259" s="98"/>
      <c r="F3259" s="98"/>
      <c r="G3259" s="98"/>
      <c r="H3259" s="98"/>
    </row>
    <row r="3260" spans="5:8" x14ac:dyDescent="0.2">
      <c r="E3260" s="98"/>
      <c r="F3260" s="98"/>
      <c r="G3260" s="98"/>
      <c r="H3260" s="98"/>
    </row>
    <row r="3261" spans="5:8" x14ac:dyDescent="0.2">
      <c r="E3261" s="98"/>
      <c r="F3261" s="98"/>
      <c r="G3261" s="98"/>
      <c r="H3261" s="98"/>
    </row>
    <row r="3262" spans="5:8" x14ac:dyDescent="0.2">
      <c r="E3262" s="98"/>
      <c r="F3262" s="98"/>
      <c r="G3262" s="98"/>
      <c r="H3262" s="98"/>
    </row>
    <row r="3263" spans="5:8" x14ac:dyDescent="0.2">
      <c r="E3263" s="98"/>
      <c r="F3263" s="98"/>
      <c r="G3263" s="98"/>
      <c r="H3263" s="98"/>
    </row>
    <row r="3264" spans="5:8" x14ac:dyDescent="0.2">
      <c r="E3264" s="98"/>
      <c r="F3264" s="98"/>
      <c r="G3264" s="98"/>
      <c r="H3264" s="98"/>
    </row>
    <row r="3265" spans="5:8" x14ac:dyDescent="0.2">
      <c r="E3265" s="98"/>
      <c r="F3265" s="98"/>
      <c r="G3265" s="98"/>
      <c r="H3265" s="98"/>
    </row>
    <row r="3266" spans="5:8" x14ac:dyDescent="0.2">
      <c r="E3266" s="98"/>
      <c r="F3266" s="98"/>
      <c r="G3266" s="98"/>
      <c r="H3266" s="98"/>
    </row>
    <row r="3267" spans="5:8" x14ac:dyDescent="0.2">
      <c r="E3267" s="98"/>
      <c r="F3267" s="98"/>
      <c r="G3267" s="98"/>
      <c r="H3267" s="98"/>
    </row>
    <row r="3268" spans="5:8" x14ac:dyDescent="0.2">
      <c r="E3268" s="98"/>
      <c r="F3268" s="98"/>
      <c r="G3268" s="98"/>
      <c r="H3268" s="98"/>
    </row>
    <row r="3269" spans="5:8" x14ac:dyDescent="0.2">
      <c r="E3269" s="98"/>
      <c r="F3269" s="98"/>
      <c r="G3269" s="98"/>
      <c r="H3269" s="98"/>
    </row>
    <row r="3270" spans="5:8" x14ac:dyDescent="0.2">
      <c r="E3270" s="98"/>
      <c r="F3270" s="98"/>
      <c r="G3270" s="98"/>
      <c r="H3270" s="98"/>
    </row>
    <row r="3271" spans="5:8" x14ac:dyDescent="0.2">
      <c r="E3271" s="98"/>
      <c r="F3271" s="98"/>
      <c r="G3271" s="98"/>
      <c r="H3271" s="98"/>
    </row>
    <row r="3272" spans="5:8" x14ac:dyDescent="0.2">
      <c r="E3272" s="98"/>
      <c r="F3272" s="98"/>
      <c r="G3272" s="98"/>
      <c r="H3272" s="98"/>
    </row>
    <row r="3273" spans="5:8" x14ac:dyDescent="0.2">
      <c r="E3273" s="98"/>
      <c r="F3273" s="98"/>
      <c r="G3273" s="98"/>
      <c r="H3273" s="98"/>
    </row>
    <row r="3274" spans="5:8" x14ac:dyDescent="0.2">
      <c r="E3274" s="98"/>
      <c r="F3274" s="98"/>
      <c r="G3274" s="98"/>
      <c r="H3274" s="98"/>
    </row>
    <row r="3275" spans="5:8" x14ac:dyDescent="0.2">
      <c r="E3275" s="98"/>
      <c r="F3275" s="98"/>
      <c r="G3275" s="98"/>
      <c r="H3275" s="98"/>
    </row>
    <row r="3276" spans="5:8" x14ac:dyDescent="0.2">
      <c r="E3276" s="98"/>
      <c r="F3276" s="98"/>
      <c r="G3276" s="98"/>
      <c r="H3276" s="98"/>
    </row>
    <row r="3277" spans="5:8" x14ac:dyDescent="0.2">
      <c r="E3277" s="98"/>
      <c r="F3277" s="98"/>
      <c r="G3277" s="98"/>
      <c r="H3277" s="98"/>
    </row>
    <row r="3278" spans="5:8" x14ac:dyDescent="0.2">
      <c r="E3278" s="98"/>
      <c r="F3278" s="98"/>
      <c r="G3278" s="98"/>
      <c r="H3278" s="98"/>
    </row>
    <row r="3279" spans="5:8" x14ac:dyDescent="0.2">
      <c r="E3279" s="98"/>
      <c r="F3279" s="98"/>
      <c r="G3279" s="98"/>
      <c r="H3279" s="98"/>
    </row>
    <row r="3280" spans="5:8" x14ac:dyDescent="0.2">
      <c r="E3280" s="98"/>
      <c r="F3280" s="98"/>
      <c r="G3280" s="98"/>
      <c r="H3280" s="98"/>
    </row>
    <row r="3281" spans="5:8" x14ac:dyDescent="0.2">
      <c r="E3281" s="98"/>
      <c r="F3281" s="98"/>
      <c r="G3281" s="98"/>
      <c r="H3281" s="98"/>
    </row>
    <row r="3282" spans="5:8" x14ac:dyDescent="0.2">
      <c r="E3282" s="98"/>
      <c r="F3282" s="98"/>
      <c r="G3282" s="98"/>
      <c r="H3282" s="98"/>
    </row>
    <row r="3283" spans="5:8" x14ac:dyDescent="0.2">
      <c r="E3283" s="98"/>
      <c r="F3283" s="98"/>
      <c r="G3283" s="98"/>
      <c r="H3283" s="98"/>
    </row>
    <row r="3284" spans="5:8" x14ac:dyDescent="0.2">
      <c r="E3284" s="98"/>
      <c r="F3284" s="98"/>
      <c r="G3284" s="98"/>
      <c r="H3284" s="98"/>
    </row>
    <row r="3285" spans="5:8" x14ac:dyDescent="0.2">
      <c r="E3285" s="98"/>
      <c r="F3285" s="98"/>
      <c r="G3285" s="98"/>
      <c r="H3285" s="98"/>
    </row>
    <row r="3286" spans="5:8" x14ac:dyDescent="0.2">
      <c r="E3286" s="98"/>
      <c r="F3286" s="98"/>
      <c r="G3286" s="98"/>
      <c r="H3286" s="98"/>
    </row>
    <row r="3287" spans="5:8" x14ac:dyDescent="0.2">
      <c r="E3287" s="98"/>
      <c r="F3287" s="98"/>
      <c r="G3287" s="98"/>
      <c r="H3287" s="98"/>
    </row>
    <row r="3288" spans="5:8" x14ac:dyDescent="0.2">
      <c r="E3288" s="98"/>
      <c r="F3288" s="98"/>
      <c r="G3288" s="98"/>
      <c r="H3288" s="98"/>
    </row>
    <row r="3289" spans="5:8" x14ac:dyDescent="0.2">
      <c r="E3289" s="98"/>
      <c r="F3289" s="98"/>
      <c r="G3289" s="98"/>
      <c r="H3289" s="98"/>
    </row>
    <row r="3290" spans="5:8" x14ac:dyDescent="0.2">
      <c r="E3290" s="98"/>
      <c r="F3290" s="98"/>
      <c r="G3290" s="98"/>
      <c r="H3290" s="98"/>
    </row>
    <row r="3291" spans="5:8" x14ac:dyDescent="0.2">
      <c r="E3291" s="98"/>
      <c r="F3291" s="98"/>
      <c r="G3291" s="98"/>
      <c r="H3291" s="98"/>
    </row>
    <row r="3292" spans="5:8" x14ac:dyDescent="0.2">
      <c r="E3292" s="98"/>
      <c r="F3292" s="98"/>
      <c r="G3292" s="98"/>
      <c r="H3292" s="98"/>
    </row>
    <row r="3293" spans="5:8" x14ac:dyDescent="0.2">
      <c r="E3293" s="98"/>
      <c r="F3293" s="98"/>
      <c r="G3293" s="98"/>
      <c r="H3293" s="98"/>
    </row>
    <row r="3294" spans="5:8" x14ac:dyDescent="0.2">
      <c r="E3294" s="98"/>
      <c r="F3294" s="98"/>
      <c r="G3294" s="98"/>
      <c r="H3294" s="98"/>
    </row>
    <row r="3295" spans="5:8" x14ac:dyDescent="0.2">
      <c r="E3295" s="98"/>
      <c r="F3295" s="98"/>
      <c r="G3295" s="98"/>
      <c r="H3295" s="98"/>
    </row>
    <row r="3296" spans="5:8" x14ac:dyDescent="0.2">
      <c r="E3296" s="98"/>
      <c r="F3296" s="98"/>
      <c r="G3296" s="98"/>
      <c r="H3296" s="98"/>
    </row>
    <row r="3297" spans="5:8" x14ac:dyDescent="0.2">
      <c r="E3297" s="98"/>
      <c r="F3297" s="98"/>
      <c r="G3297" s="98"/>
      <c r="H3297" s="98"/>
    </row>
    <row r="3298" spans="5:8" x14ac:dyDescent="0.2">
      <c r="E3298" s="98"/>
      <c r="F3298" s="98"/>
      <c r="G3298" s="98"/>
      <c r="H3298" s="98"/>
    </row>
    <row r="3299" spans="5:8" x14ac:dyDescent="0.2">
      <c r="E3299" s="98"/>
      <c r="F3299" s="98"/>
      <c r="G3299" s="98"/>
      <c r="H3299" s="98"/>
    </row>
    <row r="3300" spans="5:8" x14ac:dyDescent="0.2">
      <c r="E3300" s="98"/>
      <c r="F3300" s="98"/>
      <c r="G3300" s="98"/>
      <c r="H3300" s="98"/>
    </row>
    <row r="3301" spans="5:8" x14ac:dyDescent="0.2">
      <c r="E3301" s="98"/>
      <c r="F3301" s="98"/>
      <c r="G3301" s="98"/>
      <c r="H3301" s="98"/>
    </row>
    <row r="3302" spans="5:8" x14ac:dyDescent="0.2">
      <c r="E3302" s="98"/>
      <c r="F3302" s="98"/>
      <c r="G3302" s="98"/>
      <c r="H3302" s="98"/>
    </row>
    <row r="3303" spans="5:8" x14ac:dyDescent="0.2">
      <c r="E3303" s="98"/>
      <c r="F3303" s="98"/>
      <c r="G3303" s="98"/>
      <c r="H3303" s="98"/>
    </row>
    <row r="3304" spans="5:8" x14ac:dyDescent="0.2">
      <c r="E3304" s="98"/>
      <c r="F3304" s="98"/>
      <c r="G3304" s="98"/>
      <c r="H3304" s="98"/>
    </row>
    <row r="3305" spans="5:8" x14ac:dyDescent="0.2">
      <c r="E3305" s="98"/>
      <c r="F3305" s="98"/>
      <c r="G3305" s="98"/>
      <c r="H3305" s="98"/>
    </row>
    <row r="3306" spans="5:8" x14ac:dyDescent="0.2">
      <c r="E3306" s="98"/>
      <c r="F3306" s="98"/>
      <c r="G3306" s="98"/>
      <c r="H3306" s="98"/>
    </row>
    <row r="3307" spans="5:8" x14ac:dyDescent="0.2">
      <c r="E3307" s="98"/>
      <c r="F3307" s="98"/>
      <c r="G3307" s="98"/>
      <c r="H3307" s="98"/>
    </row>
    <row r="3308" spans="5:8" x14ac:dyDescent="0.2">
      <c r="E3308" s="98"/>
      <c r="F3308" s="98"/>
      <c r="G3308" s="98"/>
      <c r="H3308" s="98"/>
    </row>
    <row r="3309" spans="5:8" x14ac:dyDescent="0.2">
      <c r="E3309" s="98"/>
      <c r="F3309" s="98"/>
      <c r="G3309" s="98"/>
      <c r="H3309" s="98"/>
    </row>
    <row r="3310" spans="5:8" x14ac:dyDescent="0.2">
      <c r="E3310" s="98"/>
      <c r="F3310" s="98"/>
      <c r="G3310" s="98"/>
      <c r="H3310" s="98"/>
    </row>
    <row r="3311" spans="5:8" x14ac:dyDescent="0.2">
      <c r="E3311" s="98"/>
      <c r="F3311" s="98"/>
      <c r="G3311" s="98"/>
      <c r="H3311" s="98"/>
    </row>
    <row r="3312" spans="5:8" x14ac:dyDescent="0.2">
      <c r="E3312" s="98"/>
      <c r="F3312" s="98"/>
      <c r="G3312" s="98"/>
      <c r="H3312" s="98"/>
    </row>
    <row r="3313" spans="5:8" x14ac:dyDescent="0.2">
      <c r="E3313" s="98"/>
      <c r="F3313" s="98"/>
      <c r="G3313" s="98"/>
      <c r="H3313" s="98"/>
    </row>
    <row r="3314" spans="5:8" x14ac:dyDescent="0.2">
      <c r="E3314" s="98"/>
      <c r="F3314" s="98"/>
      <c r="G3314" s="98"/>
      <c r="H3314" s="98"/>
    </row>
    <row r="3315" spans="5:8" x14ac:dyDescent="0.2">
      <c r="E3315" s="98"/>
      <c r="F3315" s="98"/>
      <c r="G3315" s="98"/>
      <c r="H3315" s="98"/>
    </row>
    <row r="3316" spans="5:8" x14ac:dyDescent="0.2">
      <c r="E3316" s="98"/>
      <c r="F3316" s="98"/>
      <c r="G3316" s="98"/>
      <c r="H3316" s="98"/>
    </row>
    <row r="3317" spans="5:8" x14ac:dyDescent="0.2">
      <c r="E3317" s="98"/>
      <c r="F3317" s="98"/>
      <c r="G3317" s="98"/>
      <c r="H3317" s="98"/>
    </row>
    <row r="3318" spans="5:8" x14ac:dyDescent="0.2">
      <c r="E3318" s="98"/>
      <c r="F3318" s="98"/>
      <c r="G3318" s="98"/>
      <c r="H3318" s="98"/>
    </row>
    <row r="3319" spans="5:8" x14ac:dyDescent="0.2">
      <c r="E3319" s="98"/>
      <c r="F3319" s="98"/>
      <c r="G3319" s="98"/>
      <c r="H3319" s="98"/>
    </row>
    <row r="3320" spans="5:8" x14ac:dyDescent="0.2">
      <c r="E3320" s="98"/>
      <c r="F3320" s="98"/>
      <c r="G3320" s="98"/>
      <c r="H3320" s="98"/>
    </row>
    <row r="3321" spans="5:8" x14ac:dyDescent="0.2">
      <c r="E3321" s="98"/>
      <c r="F3321" s="98"/>
      <c r="G3321" s="98"/>
      <c r="H3321" s="98"/>
    </row>
    <row r="3322" spans="5:8" x14ac:dyDescent="0.2">
      <c r="E3322" s="98"/>
      <c r="F3322" s="98"/>
      <c r="G3322" s="98"/>
      <c r="H3322" s="98"/>
    </row>
    <row r="3323" spans="5:8" x14ac:dyDescent="0.2">
      <c r="E3323" s="98"/>
      <c r="F3323" s="98"/>
      <c r="G3323" s="98"/>
      <c r="H3323" s="98"/>
    </row>
    <row r="3324" spans="5:8" x14ac:dyDescent="0.2">
      <c r="E3324" s="98"/>
      <c r="F3324" s="98"/>
      <c r="G3324" s="98"/>
      <c r="H3324" s="98"/>
    </row>
    <row r="3325" spans="5:8" x14ac:dyDescent="0.2">
      <c r="E3325" s="98"/>
      <c r="F3325" s="98"/>
      <c r="G3325" s="98"/>
      <c r="H3325" s="98"/>
    </row>
    <row r="3326" spans="5:8" x14ac:dyDescent="0.2">
      <c r="E3326" s="98"/>
      <c r="F3326" s="98"/>
      <c r="G3326" s="98"/>
      <c r="H3326" s="98"/>
    </row>
    <row r="3327" spans="5:8" x14ac:dyDescent="0.2">
      <c r="E3327" s="98"/>
      <c r="F3327" s="98"/>
      <c r="G3327" s="98"/>
      <c r="H3327" s="98"/>
    </row>
    <row r="3328" spans="5:8" x14ac:dyDescent="0.2">
      <c r="E3328" s="98"/>
      <c r="F3328" s="98"/>
      <c r="G3328" s="98"/>
      <c r="H3328" s="98"/>
    </row>
    <row r="3329" spans="5:8" x14ac:dyDescent="0.2">
      <c r="E3329" s="98"/>
      <c r="F3329" s="98"/>
      <c r="G3329" s="98"/>
      <c r="H3329" s="98"/>
    </row>
    <row r="3330" spans="5:8" x14ac:dyDescent="0.2">
      <c r="E3330" s="98"/>
      <c r="F3330" s="98"/>
      <c r="G3330" s="98"/>
      <c r="H3330" s="98"/>
    </row>
    <row r="3331" spans="5:8" x14ac:dyDescent="0.2">
      <c r="E3331" s="98"/>
      <c r="F3331" s="98"/>
      <c r="G3331" s="98"/>
      <c r="H3331" s="98"/>
    </row>
    <row r="3332" spans="5:8" x14ac:dyDescent="0.2">
      <c r="E3332" s="98"/>
      <c r="F3332" s="98"/>
      <c r="G3332" s="98"/>
      <c r="H3332" s="98"/>
    </row>
    <row r="3333" spans="5:8" x14ac:dyDescent="0.2">
      <c r="E3333" s="98"/>
      <c r="F3333" s="98"/>
      <c r="G3333" s="98"/>
      <c r="H3333" s="98"/>
    </row>
    <row r="3334" spans="5:8" x14ac:dyDescent="0.2">
      <c r="E3334" s="98"/>
      <c r="F3334" s="98"/>
      <c r="G3334" s="98"/>
      <c r="H3334" s="98"/>
    </row>
    <row r="3335" spans="5:8" x14ac:dyDescent="0.2">
      <c r="E3335" s="98"/>
      <c r="F3335" s="98"/>
      <c r="G3335" s="98"/>
      <c r="H3335" s="98"/>
    </row>
    <row r="3336" spans="5:8" x14ac:dyDescent="0.2">
      <c r="E3336" s="98"/>
      <c r="F3336" s="98"/>
      <c r="G3336" s="98"/>
      <c r="H3336" s="98"/>
    </row>
    <row r="3337" spans="5:8" x14ac:dyDescent="0.2">
      <c r="E3337" s="98"/>
      <c r="F3337" s="98"/>
      <c r="G3337" s="98"/>
      <c r="H3337" s="98"/>
    </row>
    <row r="3338" spans="5:8" x14ac:dyDescent="0.2">
      <c r="E3338" s="98"/>
      <c r="F3338" s="98"/>
      <c r="G3338" s="98"/>
      <c r="H3338" s="98"/>
    </row>
    <row r="3339" spans="5:8" x14ac:dyDescent="0.2">
      <c r="E3339" s="98"/>
      <c r="F3339" s="98"/>
      <c r="G3339" s="98"/>
      <c r="H3339" s="98"/>
    </row>
    <row r="3340" spans="5:8" x14ac:dyDescent="0.2">
      <c r="E3340" s="98"/>
      <c r="F3340" s="98"/>
      <c r="G3340" s="98"/>
      <c r="H3340" s="98"/>
    </row>
    <row r="3341" spans="5:8" x14ac:dyDescent="0.2">
      <c r="E3341" s="98"/>
      <c r="F3341" s="98"/>
      <c r="G3341" s="98"/>
      <c r="H3341" s="98"/>
    </row>
    <row r="3342" spans="5:8" x14ac:dyDescent="0.2">
      <c r="E3342" s="98"/>
      <c r="F3342" s="98"/>
      <c r="G3342" s="98"/>
      <c r="H3342" s="98"/>
    </row>
    <row r="3343" spans="5:8" x14ac:dyDescent="0.2">
      <c r="E3343" s="98"/>
      <c r="F3343" s="98"/>
      <c r="G3343" s="98"/>
      <c r="H3343" s="98"/>
    </row>
    <row r="3344" spans="5:8" x14ac:dyDescent="0.2">
      <c r="E3344" s="98"/>
      <c r="F3344" s="98"/>
      <c r="G3344" s="98"/>
      <c r="H3344" s="98"/>
    </row>
    <row r="3345" spans="5:8" x14ac:dyDescent="0.2">
      <c r="E3345" s="98"/>
      <c r="F3345" s="98"/>
      <c r="G3345" s="98"/>
      <c r="H3345" s="98"/>
    </row>
    <row r="3346" spans="5:8" x14ac:dyDescent="0.2">
      <c r="E3346" s="98"/>
      <c r="F3346" s="98"/>
      <c r="G3346" s="98"/>
      <c r="H3346" s="98"/>
    </row>
    <row r="3347" spans="5:8" x14ac:dyDescent="0.2">
      <c r="E3347" s="98"/>
      <c r="F3347" s="98"/>
      <c r="G3347" s="98"/>
      <c r="H3347" s="98"/>
    </row>
    <row r="3348" spans="5:8" x14ac:dyDescent="0.2">
      <c r="E3348" s="98"/>
      <c r="F3348" s="98"/>
      <c r="G3348" s="98"/>
      <c r="H3348" s="98"/>
    </row>
    <row r="3349" spans="5:8" x14ac:dyDescent="0.2">
      <c r="E3349" s="98"/>
      <c r="F3349" s="98"/>
      <c r="G3349" s="98"/>
      <c r="H3349" s="98"/>
    </row>
    <row r="3350" spans="5:8" x14ac:dyDescent="0.2">
      <c r="E3350" s="98"/>
      <c r="F3350" s="98"/>
      <c r="G3350" s="98"/>
      <c r="H3350" s="98"/>
    </row>
    <row r="3351" spans="5:8" x14ac:dyDescent="0.2">
      <c r="E3351" s="98"/>
      <c r="F3351" s="98"/>
      <c r="G3351" s="98"/>
      <c r="H3351" s="98"/>
    </row>
    <row r="3352" spans="5:8" x14ac:dyDescent="0.2">
      <c r="E3352" s="98"/>
      <c r="F3352" s="98"/>
      <c r="G3352" s="98"/>
      <c r="H3352" s="98"/>
    </row>
    <row r="3353" spans="5:8" x14ac:dyDescent="0.2">
      <c r="E3353" s="98"/>
      <c r="F3353" s="98"/>
      <c r="G3353" s="98"/>
      <c r="H3353" s="98"/>
    </row>
    <row r="3354" spans="5:8" x14ac:dyDescent="0.2">
      <c r="E3354" s="98"/>
      <c r="F3354" s="98"/>
      <c r="G3354" s="98"/>
      <c r="H3354" s="98"/>
    </row>
    <row r="3355" spans="5:8" x14ac:dyDescent="0.2">
      <c r="E3355" s="98"/>
      <c r="F3355" s="98"/>
      <c r="G3355" s="98"/>
      <c r="H3355" s="98"/>
    </row>
    <row r="3356" spans="5:8" x14ac:dyDescent="0.2">
      <c r="E3356" s="98"/>
      <c r="F3356" s="98"/>
      <c r="G3356" s="98"/>
      <c r="H3356" s="98"/>
    </row>
    <row r="3357" spans="5:8" x14ac:dyDescent="0.2">
      <c r="E3357" s="98"/>
      <c r="F3357" s="98"/>
      <c r="G3357" s="98"/>
      <c r="H3357" s="98"/>
    </row>
    <row r="3358" spans="5:8" x14ac:dyDescent="0.2">
      <c r="E3358" s="98"/>
      <c r="F3358" s="98"/>
      <c r="G3358" s="98"/>
      <c r="H3358" s="98"/>
    </row>
    <row r="3359" spans="5:8" x14ac:dyDescent="0.2">
      <c r="E3359" s="98"/>
      <c r="F3359" s="98"/>
      <c r="G3359" s="98"/>
      <c r="H3359" s="98"/>
    </row>
    <row r="3360" spans="5:8" x14ac:dyDescent="0.2">
      <c r="E3360" s="98"/>
      <c r="F3360" s="98"/>
      <c r="G3360" s="98"/>
      <c r="H3360" s="98"/>
    </row>
    <row r="3361" spans="5:8" x14ac:dyDescent="0.2">
      <c r="E3361" s="98"/>
      <c r="F3361" s="98"/>
      <c r="G3361" s="98"/>
      <c r="H3361" s="98"/>
    </row>
    <row r="3362" spans="5:8" x14ac:dyDescent="0.2">
      <c r="E3362" s="98"/>
      <c r="F3362" s="98"/>
      <c r="G3362" s="98"/>
      <c r="H3362" s="98"/>
    </row>
    <row r="3363" spans="5:8" x14ac:dyDescent="0.2">
      <c r="E3363" s="98"/>
      <c r="F3363" s="98"/>
      <c r="G3363" s="98"/>
      <c r="H3363" s="98"/>
    </row>
    <row r="3364" spans="5:8" x14ac:dyDescent="0.2">
      <c r="E3364" s="98"/>
      <c r="F3364" s="98"/>
      <c r="G3364" s="98"/>
      <c r="H3364" s="98"/>
    </row>
    <row r="3365" spans="5:8" x14ac:dyDescent="0.2">
      <c r="E3365" s="98"/>
      <c r="F3365" s="98"/>
      <c r="G3365" s="98"/>
      <c r="H3365" s="98"/>
    </row>
    <row r="3366" spans="5:8" x14ac:dyDescent="0.2">
      <c r="E3366" s="98"/>
      <c r="F3366" s="98"/>
      <c r="G3366" s="98"/>
      <c r="H3366" s="98"/>
    </row>
    <row r="3367" spans="5:8" x14ac:dyDescent="0.2">
      <c r="E3367" s="98"/>
      <c r="F3367" s="98"/>
      <c r="G3367" s="98"/>
      <c r="H3367" s="98"/>
    </row>
    <row r="3368" spans="5:8" x14ac:dyDescent="0.2">
      <c r="E3368" s="98"/>
      <c r="F3368" s="98"/>
      <c r="G3368" s="98"/>
      <c r="H3368" s="98"/>
    </row>
    <row r="3369" spans="5:8" x14ac:dyDescent="0.2">
      <c r="E3369" s="98"/>
      <c r="F3369" s="98"/>
      <c r="G3369" s="98"/>
      <c r="H3369" s="98"/>
    </row>
    <row r="3370" spans="5:8" x14ac:dyDescent="0.2">
      <c r="E3370" s="98"/>
      <c r="F3370" s="98"/>
      <c r="G3370" s="98"/>
      <c r="H3370" s="98"/>
    </row>
    <row r="3371" spans="5:8" x14ac:dyDescent="0.2">
      <c r="E3371" s="98"/>
      <c r="F3371" s="98"/>
      <c r="G3371" s="98"/>
      <c r="H3371" s="98"/>
    </row>
    <row r="3372" spans="5:8" x14ac:dyDescent="0.2">
      <c r="E3372" s="98"/>
      <c r="F3372" s="98"/>
      <c r="G3372" s="98"/>
      <c r="H3372" s="98"/>
    </row>
    <row r="3373" spans="5:8" x14ac:dyDescent="0.2">
      <c r="E3373" s="98"/>
      <c r="F3373" s="98"/>
      <c r="G3373" s="98"/>
      <c r="H3373" s="98"/>
    </row>
    <row r="3374" spans="5:8" x14ac:dyDescent="0.2">
      <c r="E3374" s="98"/>
      <c r="F3374" s="98"/>
      <c r="G3374" s="98"/>
      <c r="H3374" s="98"/>
    </row>
    <row r="3375" spans="5:8" x14ac:dyDescent="0.2">
      <c r="E3375" s="98"/>
      <c r="F3375" s="98"/>
      <c r="G3375" s="98"/>
      <c r="H3375" s="98"/>
    </row>
    <row r="3376" spans="5:8" x14ac:dyDescent="0.2">
      <c r="E3376" s="98"/>
      <c r="F3376" s="98"/>
      <c r="G3376" s="98"/>
      <c r="H3376" s="98"/>
    </row>
    <row r="3377" spans="5:8" x14ac:dyDescent="0.2">
      <c r="E3377" s="98"/>
      <c r="F3377" s="98"/>
      <c r="G3377" s="98"/>
      <c r="H3377" s="98"/>
    </row>
    <row r="3378" spans="5:8" x14ac:dyDescent="0.2">
      <c r="E3378" s="98"/>
      <c r="F3378" s="98"/>
      <c r="G3378" s="98"/>
      <c r="H3378" s="98"/>
    </row>
    <row r="3379" spans="5:8" x14ac:dyDescent="0.2">
      <c r="E3379" s="98"/>
      <c r="F3379" s="98"/>
      <c r="G3379" s="98"/>
      <c r="H3379" s="98"/>
    </row>
    <row r="3380" spans="5:8" x14ac:dyDescent="0.2">
      <c r="E3380" s="98"/>
      <c r="F3380" s="98"/>
      <c r="G3380" s="98"/>
      <c r="H3380" s="98"/>
    </row>
    <row r="3381" spans="5:8" x14ac:dyDescent="0.2">
      <c r="E3381" s="98"/>
      <c r="F3381" s="98"/>
      <c r="G3381" s="98"/>
      <c r="H3381" s="98"/>
    </row>
    <row r="3382" spans="5:8" x14ac:dyDescent="0.2">
      <c r="E3382" s="98"/>
      <c r="F3382" s="98"/>
      <c r="G3382" s="98"/>
      <c r="H3382" s="98"/>
    </row>
    <row r="3383" spans="5:8" x14ac:dyDescent="0.2">
      <c r="E3383" s="98"/>
      <c r="F3383" s="98"/>
      <c r="G3383" s="98"/>
      <c r="H3383" s="98"/>
    </row>
    <row r="3384" spans="5:8" x14ac:dyDescent="0.2">
      <c r="E3384" s="98"/>
      <c r="F3384" s="98"/>
      <c r="G3384" s="98"/>
      <c r="H3384" s="98"/>
    </row>
    <row r="3385" spans="5:8" x14ac:dyDescent="0.2">
      <c r="E3385" s="98"/>
      <c r="F3385" s="98"/>
      <c r="G3385" s="98"/>
      <c r="H3385" s="98"/>
    </row>
    <row r="3386" spans="5:8" x14ac:dyDescent="0.2">
      <c r="E3386" s="98"/>
      <c r="F3386" s="98"/>
      <c r="G3386" s="98"/>
      <c r="H3386" s="98"/>
    </row>
    <row r="3387" spans="5:8" x14ac:dyDescent="0.2">
      <c r="E3387" s="98"/>
      <c r="F3387" s="98"/>
      <c r="G3387" s="98"/>
      <c r="H3387" s="98"/>
    </row>
    <row r="3388" spans="5:8" x14ac:dyDescent="0.2">
      <c r="E3388" s="98"/>
      <c r="F3388" s="98"/>
      <c r="G3388" s="98"/>
      <c r="H3388" s="98"/>
    </row>
    <row r="3389" spans="5:8" x14ac:dyDescent="0.2">
      <c r="E3389" s="98"/>
      <c r="F3389" s="98"/>
      <c r="G3389" s="98"/>
      <c r="H3389" s="98"/>
    </row>
    <row r="3390" spans="5:8" x14ac:dyDescent="0.2">
      <c r="E3390" s="98"/>
      <c r="F3390" s="98"/>
      <c r="G3390" s="98"/>
      <c r="H3390" s="98"/>
    </row>
    <row r="3391" spans="5:8" x14ac:dyDescent="0.2">
      <c r="E3391" s="98"/>
      <c r="F3391" s="98"/>
      <c r="G3391" s="98"/>
      <c r="H3391" s="98"/>
    </row>
    <row r="3392" spans="5:8" x14ac:dyDescent="0.2">
      <c r="E3392" s="98"/>
      <c r="F3392" s="98"/>
      <c r="G3392" s="98"/>
      <c r="H3392" s="98"/>
    </row>
    <row r="3393" spans="5:8" x14ac:dyDescent="0.2">
      <c r="E3393" s="98"/>
      <c r="F3393" s="98"/>
      <c r="G3393" s="98"/>
      <c r="H3393" s="98"/>
    </row>
    <row r="3394" spans="5:8" x14ac:dyDescent="0.2">
      <c r="E3394" s="98"/>
      <c r="F3394" s="98"/>
      <c r="G3394" s="98"/>
      <c r="H3394" s="98"/>
    </row>
    <row r="3395" spans="5:8" x14ac:dyDescent="0.2">
      <c r="E3395" s="98"/>
      <c r="F3395" s="98"/>
      <c r="G3395" s="98"/>
      <c r="H3395" s="98"/>
    </row>
    <row r="3396" spans="5:8" x14ac:dyDescent="0.2">
      <c r="E3396" s="98"/>
      <c r="F3396" s="98"/>
      <c r="G3396" s="98"/>
      <c r="H3396" s="98"/>
    </row>
    <row r="3397" spans="5:8" x14ac:dyDescent="0.2">
      <c r="E3397" s="98"/>
      <c r="F3397" s="98"/>
      <c r="G3397" s="98"/>
      <c r="H3397" s="98"/>
    </row>
    <row r="3398" spans="5:8" x14ac:dyDescent="0.2">
      <c r="E3398" s="98"/>
      <c r="F3398" s="98"/>
      <c r="G3398" s="98"/>
      <c r="H3398" s="98"/>
    </row>
    <row r="3399" spans="5:8" x14ac:dyDescent="0.2">
      <c r="E3399" s="98"/>
      <c r="F3399" s="98"/>
      <c r="G3399" s="98"/>
      <c r="H3399" s="98"/>
    </row>
    <row r="3400" spans="5:8" x14ac:dyDescent="0.2">
      <c r="E3400" s="98"/>
      <c r="F3400" s="98"/>
      <c r="G3400" s="98"/>
      <c r="H3400" s="98"/>
    </row>
    <row r="3401" spans="5:8" x14ac:dyDescent="0.2">
      <c r="E3401" s="98"/>
      <c r="F3401" s="98"/>
      <c r="G3401" s="98"/>
      <c r="H3401" s="98"/>
    </row>
    <row r="3402" spans="5:8" x14ac:dyDescent="0.2">
      <c r="E3402" s="98"/>
      <c r="F3402" s="98"/>
      <c r="G3402" s="98"/>
      <c r="H3402" s="98"/>
    </row>
    <row r="3403" spans="5:8" x14ac:dyDescent="0.2">
      <c r="E3403" s="98"/>
      <c r="F3403" s="98"/>
      <c r="G3403" s="98"/>
      <c r="H3403" s="98"/>
    </row>
    <row r="3404" spans="5:8" x14ac:dyDescent="0.2">
      <c r="E3404" s="98"/>
      <c r="F3404" s="98"/>
      <c r="G3404" s="98"/>
      <c r="H3404" s="98"/>
    </row>
    <row r="3405" spans="5:8" x14ac:dyDescent="0.2">
      <c r="E3405" s="98"/>
      <c r="F3405" s="98"/>
      <c r="G3405" s="98"/>
      <c r="H3405" s="98"/>
    </row>
    <row r="3406" spans="5:8" x14ac:dyDescent="0.2">
      <c r="E3406" s="98"/>
      <c r="F3406" s="98"/>
      <c r="G3406" s="98"/>
      <c r="H3406" s="98"/>
    </row>
    <row r="3407" spans="5:8" x14ac:dyDescent="0.2">
      <c r="E3407" s="98"/>
      <c r="F3407" s="98"/>
      <c r="G3407" s="98"/>
      <c r="H3407" s="98"/>
    </row>
    <row r="3408" spans="5:8" x14ac:dyDescent="0.2">
      <c r="E3408" s="98"/>
      <c r="F3408" s="98"/>
      <c r="G3408" s="98"/>
      <c r="H3408" s="98"/>
    </row>
    <row r="3409" spans="5:8" x14ac:dyDescent="0.2">
      <c r="E3409" s="98"/>
      <c r="F3409" s="98"/>
      <c r="G3409" s="98"/>
      <c r="H3409" s="98"/>
    </row>
    <row r="3410" spans="5:8" x14ac:dyDescent="0.2">
      <c r="E3410" s="98"/>
      <c r="F3410" s="98"/>
      <c r="G3410" s="98"/>
      <c r="H3410" s="98"/>
    </row>
    <row r="3411" spans="5:8" x14ac:dyDescent="0.2">
      <c r="E3411" s="98"/>
      <c r="F3411" s="98"/>
      <c r="G3411" s="98"/>
      <c r="H3411" s="98"/>
    </row>
    <row r="3412" spans="5:8" x14ac:dyDescent="0.2">
      <c r="E3412" s="98"/>
      <c r="F3412" s="98"/>
      <c r="G3412" s="98"/>
      <c r="H3412" s="98"/>
    </row>
    <row r="3413" spans="5:8" x14ac:dyDescent="0.2">
      <c r="E3413" s="98"/>
      <c r="F3413" s="98"/>
      <c r="G3413" s="98"/>
      <c r="H3413" s="98"/>
    </row>
    <row r="3414" spans="5:8" x14ac:dyDescent="0.2">
      <c r="E3414" s="98"/>
      <c r="F3414" s="98"/>
      <c r="G3414" s="98"/>
      <c r="H3414" s="98"/>
    </row>
    <row r="3415" spans="5:8" x14ac:dyDescent="0.2">
      <c r="E3415" s="98"/>
      <c r="F3415" s="98"/>
      <c r="G3415" s="98"/>
      <c r="H3415" s="98"/>
    </row>
    <row r="3416" spans="5:8" x14ac:dyDescent="0.2">
      <c r="E3416" s="98"/>
      <c r="F3416" s="98"/>
      <c r="G3416" s="98"/>
      <c r="H3416" s="98"/>
    </row>
    <row r="3417" spans="5:8" x14ac:dyDescent="0.2">
      <c r="E3417" s="98"/>
      <c r="F3417" s="98"/>
      <c r="G3417" s="98"/>
      <c r="H3417" s="98"/>
    </row>
    <row r="3418" spans="5:8" x14ac:dyDescent="0.2">
      <c r="E3418" s="98"/>
      <c r="F3418" s="98"/>
      <c r="G3418" s="98"/>
      <c r="H3418" s="98"/>
    </row>
    <row r="3419" spans="5:8" x14ac:dyDescent="0.2">
      <c r="E3419" s="98"/>
      <c r="F3419" s="98"/>
      <c r="G3419" s="98"/>
      <c r="H3419" s="98"/>
    </row>
    <row r="3420" spans="5:8" x14ac:dyDescent="0.2">
      <c r="E3420" s="98"/>
      <c r="F3420" s="98"/>
      <c r="G3420" s="98"/>
      <c r="H3420" s="98"/>
    </row>
    <row r="3421" spans="5:8" x14ac:dyDescent="0.2">
      <c r="E3421" s="98"/>
      <c r="F3421" s="98"/>
      <c r="G3421" s="98"/>
      <c r="H3421" s="98"/>
    </row>
    <row r="3422" spans="5:8" x14ac:dyDescent="0.2">
      <c r="E3422" s="98"/>
      <c r="F3422" s="98"/>
      <c r="G3422" s="98"/>
      <c r="H3422" s="98"/>
    </row>
    <row r="3423" spans="5:8" x14ac:dyDescent="0.2">
      <c r="E3423" s="98"/>
      <c r="F3423" s="98"/>
      <c r="G3423" s="98"/>
      <c r="H3423" s="98"/>
    </row>
    <row r="3424" spans="5:8" x14ac:dyDescent="0.2">
      <c r="E3424" s="98"/>
      <c r="F3424" s="98"/>
      <c r="G3424" s="98"/>
      <c r="H3424" s="98"/>
    </row>
    <row r="3425" spans="5:8" x14ac:dyDescent="0.2">
      <c r="E3425" s="98"/>
      <c r="F3425" s="98"/>
      <c r="G3425" s="98"/>
      <c r="H3425" s="98"/>
    </row>
    <row r="3426" spans="5:8" x14ac:dyDescent="0.2">
      <c r="E3426" s="98"/>
      <c r="F3426" s="98"/>
      <c r="G3426" s="98"/>
      <c r="H3426" s="98"/>
    </row>
    <row r="3427" spans="5:8" x14ac:dyDescent="0.2">
      <c r="E3427" s="98"/>
      <c r="F3427" s="98"/>
      <c r="G3427" s="98"/>
      <c r="H3427" s="98"/>
    </row>
    <row r="3428" spans="5:8" x14ac:dyDescent="0.2">
      <c r="E3428" s="98"/>
      <c r="F3428" s="98"/>
      <c r="G3428" s="98"/>
      <c r="H3428" s="98"/>
    </row>
    <row r="3429" spans="5:8" x14ac:dyDescent="0.2">
      <c r="E3429" s="98"/>
      <c r="F3429" s="98"/>
      <c r="G3429" s="98"/>
      <c r="H3429" s="98"/>
    </row>
    <row r="3430" spans="5:8" x14ac:dyDescent="0.2">
      <c r="E3430" s="98"/>
      <c r="F3430" s="98"/>
      <c r="G3430" s="98"/>
      <c r="H3430" s="98"/>
    </row>
    <row r="3431" spans="5:8" x14ac:dyDescent="0.2">
      <c r="E3431" s="98"/>
      <c r="F3431" s="98"/>
      <c r="G3431" s="98"/>
      <c r="H3431" s="98"/>
    </row>
    <row r="3432" spans="5:8" x14ac:dyDescent="0.2">
      <c r="E3432" s="98"/>
      <c r="F3432" s="98"/>
      <c r="G3432" s="98"/>
      <c r="H3432" s="98"/>
    </row>
    <row r="3433" spans="5:8" x14ac:dyDescent="0.2">
      <c r="E3433" s="98"/>
      <c r="F3433" s="98"/>
      <c r="G3433" s="98"/>
      <c r="H3433" s="98"/>
    </row>
    <row r="3434" spans="5:8" x14ac:dyDescent="0.2">
      <c r="E3434" s="98"/>
      <c r="F3434" s="98"/>
      <c r="G3434" s="98"/>
      <c r="H3434" s="98"/>
    </row>
    <row r="3435" spans="5:8" x14ac:dyDescent="0.2">
      <c r="E3435" s="98"/>
      <c r="F3435" s="98"/>
      <c r="G3435" s="98"/>
      <c r="H3435" s="98"/>
    </row>
    <row r="3436" spans="5:8" x14ac:dyDescent="0.2">
      <c r="E3436" s="98"/>
      <c r="F3436" s="98"/>
      <c r="G3436" s="98"/>
      <c r="H3436" s="98"/>
    </row>
    <row r="3437" spans="5:8" x14ac:dyDescent="0.2">
      <c r="E3437" s="98"/>
      <c r="F3437" s="98"/>
      <c r="G3437" s="98"/>
      <c r="H3437" s="98"/>
    </row>
    <row r="3438" spans="5:8" x14ac:dyDescent="0.2">
      <c r="E3438" s="98"/>
      <c r="F3438" s="98"/>
      <c r="G3438" s="98"/>
      <c r="H3438" s="98"/>
    </row>
    <row r="3439" spans="5:8" x14ac:dyDescent="0.2">
      <c r="E3439" s="98"/>
      <c r="F3439" s="98"/>
      <c r="G3439" s="98"/>
      <c r="H3439" s="98"/>
    </row>
    <row r="3440" spans="5:8" x14ac:dyDescent="0.2">
      <c r="E3440" s="98"/>
      <c r="F3440" s="98"/>
      <c r="G3440" s="98"/>
      <c r="H3440" s="98"/>
    </row>
    <row r="3441" spans="5:8" x14ac:dyDescent="0.2">
      <c r="E3441" s="98"/>
      <c r="F3441" s="98"/>
      <c r="G3441" s="98"/>
      <c r="H3441" s="98"/>
    </row>
    <row r="3442" spans="5:8" x14ac:dyDescent="0.2">
      <c r="E3442" s="98"/>
      <c r="F3442" s="98"/>
      <c r="G3442" s="98"/>
      <c r="H3442" s="98"/>
    </row>
    <row r="3443" spans="5:8" x14ac:dyDescent="0.2">
      <c r="E3443" s="98"/>
      <c r="F3443" s="98"/>
      <c r="G3443" s="98"/>
      <c r="H3443" s="98"/>
    </row>
    <row r="3444" spans="5:8" x14ac:dyDescent="0.2">
      <c r="E3444" s="98"/>
      <c r="F3444" s="98"/>
      <c r="G3444" s="98"/>
      <c r="H3444" s="98"/>
    </row>
    <row r="3445" spans="5:8" x14ac:dyDescent="0.2">
      <c r="E3445" s="98"/>
      <c r="F3445" s="98"/>
      <c r="G3445" s="98"/>
      <c r="H3445" s="98"/>
    </row>
    <row r="3446" spans="5:8" x14ac:dyDescent="0.2">
      <c r="E3446" s="98"/>
      <c r="F3446" s="98"/>
      <c r="G3446" s="98"/>
      <c r="H3446" s="98"/>
    </row>
    <row r="3447" spans="5:8" x14ac:dyDescent="0.2">
      <c r="E3447" s="98"/>
      <c r="F3447" s="98"/>
      <c r="G3447" s="98"/>
      <c r="H3447" s="98"/>
    </row>
    <row r="3448" spans="5:8" x14ac:dyDescent="0.2">
      <c r="E3448" s="98"/>
      <c r="F3448" s="98"/>
      <c r="G3448" s="98"/>
      <c r="H3448" s="98"/>
    </row>
    <row r="3449" spans="5:8" x14ac:dyDescent="0.2">
      <c r="E3449" s="98"/>
      <c r="F3449" s="98"/>
      <c r="G3449" s="98"/>
      <c r="H3449" s="98"/>
    </row>
    <row r="3450" spans="5:8" x14ac:dyDescent="0.2">
      <c r="E3450" s="98"/>
      <c r="F3450" s="98"/>
      <c r="G3450" s="98"/>
      <c r="H3450" s="98"/>
    </row>
    <row r="3451" spans="5:8" x14ac:dyDescent="0.2">
      <c r="E3451" s="98"/>
      <c r="F3451" s="98"/>
      <c r="G3451" s="98"/>
      <c r="H3451" s="98"/>
    </row>
    <row r="3452" spans="5:8" x14ac:dyDescent="0.2">
      <c r="E3452" s="98"/>
      <c r="F3452" s="98"/>
      <c r="G3452" s="98"/>
      <c r="H3452" s="98"/>
    </row>
    <row r="3453" spans="5:8" x14ac:dyDescent="0.2">
      <c r="E3453" s="98"/>
      <c r="F3453" s="98"/>
      <c r="G3453" s="98"/>
      <c r="H3453" s="98"/>
    </row>
    <row r="3454" spans="5:8" x14ac:dyDescent="0.2">
      <c r="E3454" s="98"/>
      <c r="F3454" s="98"/>
      <c r="G3454" s="98"/>
      <c r="H3454" s="98"/>
    </row>
    <row r="3455" spans="5:8" x14ac:dyDescent="0.2">
      <c r="E3455" s="98"/>
      <c r="F3455" s="98"/>
      <c r="G3455" s="98"/>
      <c r="H3455" s="98"/>
    </row>
    <row r="3456" spans="5:8" x14ac:dyDescent="0.2">
      <c r="E3456" s="98"/>
      <c r="F3456" s="98"/>
      <c r="G3456" s="98"/>
      <c r="H3456" s="98"/>
    </row>
    <row r="3457" spans="5:8" x14ac:dyDescent="0.2">
      <c r="E3457" s="98"/>
      <c r="F3457" s="98"/>
      <c r="G3457" s="98"/>
      <c r="H3457" s="98"/>
    </row>
    <row r="3458" spans="5:8" x14ac:dyDescent="0.2">
      <c r="E3458" s="98"/>
      <c r="F3458" s="98"/>
      <c r="G3458" s="98"/>
      <c r="H3458" s="98"/>
    </row>
    <row r="3459" spans="5:8" x14ac:dyDescent="0.2">
      <c r="E3459" s="98"/>
      <c r="F3459" s="98"/>
      <c r="G3459" s="98"/>
      <c r="H3459" s="98"/>
    </row>
    <row r="3460" spans="5:8" x14ac:dyDescent="0.2">
      <c r="E3460" s="98"/>
      <c r="F3460" s="98"/>
      <c r="G3460" s="98"/>
      <c r="H3460" s="98"/>
    </row>
    <row r="3461" spans="5:8" x14ac:dyDescent="0.2">
      <c r="E3461" s="98"/>
      <c r="F3461" s="98"/>
      <c r="G3461" s="98"/>
      <c r="H3461" s="98"/>
    </row>
    <row r="3462" spans="5:8" x14ac:dyDescent="0.2">
      <c r="E3462" s="98"/>
      <c r="F3462" s="98"/>
      <c r="G3462" s="98"/>
      <c r="H3462" s="98"/>
    </row>
    <row r="3463" spans="5:8" x14ac:dyDescent="0.2">
      <c r="E3463" s="98"/>
      <c r="F3463" s="98"/>
      <c r="G3463" s="98"/>
      <c r="H3463" s="98"/>
    </row>
    <row r="3464" spans="5:8" x14ac:dyDescent="0.2">
      <c r="E3464" s="98"/>
      <c r="F3464" s="98"/>
      <c r="G3464" s="98"/>
      <c r="H3464" s="98"/>
    </row>
    <row r="3465" spans="5:8" x14ac:dyDescent="0.2">
      <c r="E3465" s="98"/>
      <c r="F3465" s="98"/>
      <c r="G3465" s="98"/>
      <c r="H3465" s="98"/>
    </row>
    <row r="3466" spans="5:8" x14ac:dyDescent="0.2">
      <c r="E3466" s="98"/>
      <c r="F3466" s="98"/>
      <c r="G3466" s="98"/>
      <c r="H3466" s="98"/>
    </row>
    <row r="3467" spans="5:8" x14ac:dyDescent="0.2">
      <c r="E3467" s="98"/>
      <c r="F3467" s="98"/>
      <c r="G3467" s="98"/>
      <c r="H3467" s="98"/>
    </row>
    <row r="3468" spans="5:8" x14ac:dyDescent="0.2">
      <c r="E3468" s="98"/>
      <c r="F3468" s="98"/>
      <c r="G3468" s="98"/>
      <c r="H3468" s="98"/>
    </row>
    <row r="3469" spans="5:8" x14ac:dyDescent="0.2">
      <c r="E3469" s="98"/>
      <c r="F3469" s="98"/>
      <c r="G3469" s="98"/>
      <c r="H3469" s="98"/>
    </row>
    <row r="3470" spans="5:8" x14ac:dyDescent="0.2">
      <c r="E3470" s="98"/>
      <c r="F3470" s="98"/>
      <c r="G3470" s="98"/>
      <c r="H3470" s="98"/>
    </row>
    <row r="3471" spans="5:8" x14ac:dyDescent="0.2">
      <c r="E3471" s="98"/>
      <c r="F3471" s="98"/>
      <c r="G3471" s="98"/>
      <c r="H3471" s="98"/>
    </row>
    <row r="3472" spans="5:8" x14ac:dyDescent="0.2">
      <c r="E3472" s="98"/>
      <c r="F3472" s="98"/>
      <c r="G3472" s="98"/>
      <c r="H3472" s="98"/>
    </row>
    <row r="3473" spans="5:8" x14ac:dyDescent="0.2">
      <c r="E3473" s="98"/>
      <c r="F3473" s="98"/>
      <c r="G3473" s="98"/>
      <c r="H3473" s="98"/>
    </row>
    <row r="3474" spans="5:8" x14ac:dyDescent="0.2">
      <c r="E3474" s="98"/>
      <c r="F3474" s="98"/>
      <c r="G3474" s="98"/>
      <c r="H3474" s="98"/>
    </row>
    <row r="3475" spans="5:8" x14ac:dyDescent="0.2">
      <c r="E3475" s="98"/>
      <c r="F3475" s="98"/>
      <c r="G3475" s="98"/>
      <c r="H3475" s="98"/>
    </row>
    <row r="3476" spans="5:8" x14ac:dyDescent="0.2">
      <c r="E3476" s="98"/>
      <c r="F3476" s="98"/>
      <c r="G3476" s="98"/>
      <c r="H3476" s="98"/>
    </row>
    <row r="3477" spans="5:8" x14ac:dyDescent="0.2">
      <c r="E3477" s="98"/>
      <c r="F3477" s="98"/>
      <c r="G3477" s="98"/>
      <c r="H3477" s="98"/>
    </row>
    <row r="3478" spans="5:8" x14ac:dyDescent="0.2">
      <c r="E3478" s="98"/>
      <c r="F3478" s="98"/>
      <c r="G3478" s="98"/>
      <c r="H3478" s="98"/>
    </row>
    <row r="3479" spans="5:8" x14ac:dyDescent="0.2">
      <c r="E3479" s="98"/>
      <c r="F3479" s="98"/>
      <c r="G3479" s="98"/>
      <c r="H3479" s="98"/>
    </row>
    <row r="3480" spans="5:8" x14ac:dyDescent="0.2">
      <c r="E3480" s="98"/>
      <c r="F3480" s="98"/>
      <c r="G3480" s="98"/>
      <c r="H3480" s="98"/>
    </row>
    <row r="3481" spans="5:8" x14ac:dyDescent="0.2">
      <c r="E3481" s="98"/>
      <c r="F3481" s="98"/>
      <c r="G3481" s="98"/>
      <c r="H3481" s="98"/>
    </row>
    <row r="3482" spans="5:8" x14ac:dyDescent="0.2">
      <c r="E3482" s="98"/>
      <c r="F3482" s="98"/>
      <c r="G3482" s="98"/>
      <c r="H3482" s="98"/>
    </row>
    <row r="3483" spans="5:8" x14ac:dyDescent="0.2">
      <c r="E3483" s="98"/>
      <c r="F3483" s="98"/>
      <c r="G3483" s="98"/>
      <c r="H3483" s="98"/>
    </row>
    <row r="3484" spans="5:8" x14ac:dyDescent="0.2">
      <c r="E3484" s="98"/>
      <c r="F3484" s="98"/>
      <c r="G3484" s="98"/>
      <c r="H3484" s="98"/>
    </row>
    <row r="3485" spans="5:8" x14ac:dyDescent="0.2">
      <c r="E3485" s="98"/>
      <c r="F3485" s="98"/>
      <c r="G3485" s="98"/>
      <c r="H3485" s="98"/>
    </row>
    <row r="3486" spans="5:8" x14ac:dyDescent="0.2">
      <c r="E3486" s="98"/>
      <c r="F3486" s="98"/>
      <c r="G3486" s="98"/>
      <c r="H3486" s="98"/>
    </row>
    <row r="3487" spans="5:8" x14ac:dyDescent="0.2">
      <c r="E3487" s="98"/>
      <c r="F3487" s="98"/>
      <c r="G3487" s="98"/>
      <c r="H3487" s="98"/>
    </row>
    <row r="3488" spans="5:8" x14ac:dyDescent="0.2">
      <c r="E3488" s="98"/>
      <c r="F3488" s="98"/>
      <c r="G3488" s="98"/>
      <c r="H3488" s="98"/>
    </row>
    <row r="3489" spans="5:8" x14ac:dyDescent="0.2">
      <c r="E3489" s="98"/>
      <c r="F3489" s="98"/>
      <c r="G3489" s="98"/>
      <c r="H3489" s="98"/>
    </row>
    <row r="3490" spans="5:8" x14ac:dyDescent="0.2">
      <c r="E3490" s="98"/>
      <c r="F3490" s="98"/>
      <c r="G3490" s="98"/>
      <c r="H3490" s="98"/>
    </row>
    <row r="3491" spans="5:8" x14ac:dyDescent="0.2">
      <c r="E3491" s="98"/>
      <c r="F3491" s="98"/>
      <c r="G3491" s="98"/>
      <c r="H3491" s="98"/>
    </row>
    <row r="3492" spans="5:8" x14ac:dyDescent="0.2">
      <c r="E3492" s="98"/>
      <c r="F3492" s="98"/>
      <c r="G3492" s="98"/>
      <c r="H3492" s="98"/>
    </row>
    <row r="3493" spans="5:8" x14ac:dyDescent="0.2">
      <c r="E3493" s="98"/>
      <c r="F3493" s="98"/>
      <c r="G3493" s="98"/>
      <c r="H3493" s="98"/>
    </row>
    <row r="3494" spans="5:8" x14ac:dyDescent="0.2">
      <c r="E3494" s="98"/>
      <c r="F3494" s="98"/>
      <c r="G3494" s="98"/>
      <c r="H3494" s="98"/>
    </row>
    <row r="3495" spans="5:8" x14ac:dyDescent="0.2">
      <c r="E3495" s="98"/>
      <c r="F3495" s="98"/>
      <c r="G3495" s="98"/>
      <c r="H3495" s="98"/>
    </row>
    <row r="3496" spans="5:8" x14ac:dyDescent="0.2">
      <c r="E3496" s="98"/>
      <c r="F3496" s="98"/>
      <c r="G3496" s="98"/>
      <c r="H3496" s="98"/>
    </row>
    <row r="3497" spans="5:8" x14ac:dyDescent="0.2">
      <c r="E3497" s="98"/>
      <c r="F3497" s="98"/>
      <c r="G3497" s="98"/>
      <c r="H3497" s="98"/>
    </row>
    <row r="3498" spans="5:8" x14ac:dyDescent="0.2">
      <c r="E3498" s="98"/>
      <c r="F3498" s="98"/>
      <c r="G3498" s="98"/>
      <c r="H3498" s="98"/>
    </row>
    <row r="3499" spans="5:8" x14ac:dyDescent="0.2">
      <c r="E3499" s="98"/>
      <c r="F3499" s="98"/>
      <c r="G3499" s="98"/>
      <c r="H3499" s="98"/>
    </row>
    <row r="3500" spans="5:8" x14ac:dyDescent="0.2">
      <c r="E3500" s="98"/>
      <c r="F3500" s="98"/>
      <c r="G3500" s="98"/>
      <c r="H3500" s="98"/>
    </row>
    <row r="3501" spans="5:8" x14ac:dyDescent="0.2">
      <c r="E3501" s="98"/>
      <c r="F3501" s="98"/>
      <c r="G3501" s="98"/>
      <c r="H3501" s="98"/>
    </row>
    <row r="3502" spans="5:8" x14ac:dyDescent="0.2">
      <c r="E3502" s="98"/>
      <c r="F3502" s="98"/>
      <c r="G3502" s="98"/>
      <c r="H3502" s="98"/>
    </row>
    <row r="3503" spans="5:8" x14ac:dyDescent="0.2">
      <c r="E3503" s="98"/>
      <c r="F3503" s="98"/>
      <c r="G3503" s="98"/>
      <c r="H3503" s="98"/>
    </row>
    <row r="3504" spans="5:8" x14ac:dyDescent="0.2">
      <c r="E3504" s="98"/>
      <c r="F3504" s="98"/>
      <c r="G3504" s="98"/>
      <c r="H3504" s="98"/>
    </row>
    <row r="3505" spans="5:8" x14ac:dyDescent="0.2">
      <c r="E3505" s="98"/>
      <c r="F3505" s="98"/>
      <c r="G3505" s="98"/>
      <c r="H3505" s="98"/>
    </row>
    <row r="3506" spans="5:8" x14ac:dyDescent="0.2">
      <c r="E3506" s="98"/>
      <c r="F3506" s="98"/>
      <c r="G3506" s="98"/>
      <c r="H3506" s="98"/>
    </row>
    <row r="3507" spans="5:8" x14ac:dyDescent="0.2">
      <c r="E3507" s="98"/>
      <c r="F3507" s="98"/>
      <c r="G3507" s="98"/>
      <c r="H3507" s="98"/>
    </row>
    <row r="3508" spans="5:8" x14ac:dyDescent="0.2">
      <c r="E3508" s="98"/>
      <c r="F3508" s="98"/>
      <c r="G3508" s="98"/>
      <c r="H3508" s="98"/>
    </row>
    <row r="3509" spans="5:8" x14ac:dyDescent="0.2">
      <c r="E3509" s="98"/>
      <c r="F3509" s="98"/>
      <c r="G3509" s="98"/>
      <c r="H3509" s="98"/>
    </row>
    <row r="3510" spans="5:8" x14ac:dyDescent="0.2">
      <c r="E3510" s="98"/>
      <c r="F3510" s="98"/>
      <c r="G3510" s="98"/>
      <c r="H3510" s="98"/>
    </row>
    <row r="3511" spans="5:8" x14ac:dyDescent="0.2">
      <c r="E3511" s="98"/>
      <c r="F3511" s="98"/>
      <c r="G3511" s="98"/>
      <c r="H3511" s="98"/>
    </row>
    <row r="3512" spans="5:8" x14ac:dyDescent="0.2">
      <c r="E3512" s="98"/>
      <c r="F3512" s="98"/>
      <c r="G3512" s="98"/>
      <c r="H3512" s="98"/>
    </row>
    <row r="3513" spans="5:8" x14ac:dyDescent="0.2">
      <c r="E3513" s="98"/>
      <c r="F3513" s="98"/>
      <c r="G3513" s="98"/>
      <c r="H3513" s="98"/>
    </row>
    <row r="3514" spans="5:8" x14ac:dyDescent="0.2">
      <c r="E3514" s="98"/>
      <c r="F3514" s="98"/>
      <c r="G3514" s="98"/>
      <c r="H3514" s="98"/>
    </row>
    <row r="3515" spans="5:8" x14ac:dyDescent="0.2">
      <c r="E3515" s="98"/>
      <c r="F3515" s="98"/>
      <c r="G3515" s="98"/>
      <c r="H3515" s="98"/>
    </row>
    <row r="3516" spans="5:8" x14ac:dyDescent="0.2">
      <c r="E3516" s="98"/>
      <c r="F3516" s="98"/>
      <c r="G3516" s="98"/>
      <c r="H3516" s="98"/>
    </row>
    <row r="3517" spans="5:8" x14ac:dyDescent="0.2">
      <c r="E3517" s="98"/>
      <c r="F3517" s="98"/>
      <c r="G3517" s="98"/>
      <c r="H3517" s="98"/>
    </row>
    <row r="3518" spans="5:8" x14ac:dyDescent="0.2">
      <c r="E3518" s="98"/>
      <c r="F3518" s="98"/>
      <c r="G3518" s="98"/>
      <c r="H3518" s="98"/>
    </row>
    <row r="3519" spans="5:8" x14ac:dyDescent="0.2">
      <c r="E3519" s="98"/>
      <c r="F3519" s="98"/>
      <c r="G3519" s="98"/>
      <c r="H3519" s="98"/>
    </row>
    <row r="3520" spans="5:8" x14ac:dyDescent="0.2">
      <c r="E3520" s="98"/>
      <c r="F3520" s="98"/>
      <c r="G3520" s="98"/>
      <c r="H3520" s="98"/>
    </row>
    <row r="3521" spans="5:8" x14ac:dyDescent="0.2">
      <c r="E3521" s="98"/>
      <c r="F3521" s="98"/>
      <c r="G3521" s="98"/>
      <c r="H3521" s="98"/>
    </row>
    <row r="3522" spans="5:8" x14ac:dyDescent="0.2">
      <c r="E3522" s="98"/>
      <c r="F3522" s="98"/>
      <c r="G3522" s="98"/>
      <c r="H3522" s="98"/>
    </row>
    <row r="3523" spans="5:8" x14ac:dyDescent="0.2">
      <c r="E3523" s="98"/>
      <c r="F3523" s="98"/>
      <c r="G3523" s="98"/>
      <c r="H3523" s="98"/>
    </row>
    <row r="3524" spans="5:8" x14ac:dyDescent="0.2">
      <c r="E3524" s="98"/>
      <c r="F3524" s="98"/>
      <c r="G3524" s="98"/>
      <c r="H3524" s="98"/>
    </row>
    <row r="3525" spans="5:8" x14ac:dyDescent="0.2">
      <c r="E3525" s="98"/>
      <c r="F3525" s="98"/>
      <c r="G3525" s="98"/>
      <c r="H3525" s="98"/>
    </row>
    <row r="3526" spans="5:8" x14ac:dyDescent="0.2">
      <c r="E3526" s="98"/>
      <c r="F3526" s="98"/>
      <c r="G3526" s="98"/>
      <c r="H3526" s="98"/>
    </row>
    <row r="3527" spans="5:8" x14ac:dyDescent="0.2">
      <c r="E3527" s="98"/>
      <c r="F3527" s="98"/>
      <c r="G3527" s="98"/>
      <c r="H3527" s="98"/>
    </row>
    <row r="3528" spans="5:8" x14ac:dyDescent="0.2">
      <c r="E3528" s="98"/>
      <c r="F3528" s="98"/>
      <c r="G3528" s="98"/>
      <c r="H3528" s="98"/>
    </row>
    <row r="3529" spans="5:8" x14ac:dyDescent="0.2">
      <c r="E3529" s="98"/>
      <c r="F3529" s="98"/>
      <c r="G3529" s="98"/>
      <c r="H3529" s="98"/>
    </row>
    <row r="3530" spans="5:8" x14ac:dyDescent="0.2">
      <c r="E3530" s="98"/>
      <c r="F3530" s="98"/>
      <c r="G3530" s="98"/>
      <c r="H3530" s="98"/>
    </row>
    <row r="3531" spans="5:8" x14ac:dyDescent="0.2">
      <c r="E3531" s="98"/>
      <c r="F3531" s="98"/>
      <c r="G3531" s="98"/>
      <c r="H3531" s="98"/>
    </row>
    <row r="3532" spans="5:8" x14ac:dyDescent="0.2">
      <c r="E3532" s="98"/>
      <c r="F3532" s="98"/>
      <c r="G3532" s="98"/>
      <c r="H3532" s="98"/>
    </row>
    <row r="3533" spans="5:8" x14ac:dyDescent="0.2">
      <c r="E3533" s="98"/>
      <c r="F3533" s="98"/>
      <c r="G3533" s="98"/>
      <c r="H3533" s="98"/>
    </row>
    <row r="3534" spans="5:8" x14ac:dyDescent="0.2">
      <c r="E3534" s="98"/>
      <c r="F3534" s="98"/>
      <c r="G3534" s="98"/>
      <c r="H3534" s="98"/>
    </row>
    <row r="3535" spans="5:8" x14ac:dyDescent="0.2">
      <c r="E3535" s="98"/>
      <c r="F3535" s="98"/>
      <c r="G3535" s="98"/>
      <c r="H3535" s="98"/>
    </row>
    <row r="3536" spans="5:8" x14ac:dyDescent="0.2">
      <c r="E3536" s="98"/>
      <c r="F3536" s="98"/>
      <c r="G3536" s="98"/>
      <c r="H3536" s="98"/>
    </row>
    <row r="3537" spans="5:8" x14ac:dyDescent="0.2">
      <c r="E3537" s="98"/>
      <c r="F3537" s="98"/>
      <c r="G3537" s="98"/>
      <c r="H3537" s="98"/>
    </row>
    <row r="3538" spans="5:8" x14ac:dyDescent="0.2">
      <c r="E3538" s="98"/>
      <c r="F3538" s="98"/>
      <c r="G3538" s="98"/>
      <c r="H3538" s="98"/>
    </row>
    <row r="3539" spans="5:8" x14ac:dyDescent="0.2">
      <c r="E3539" s="98"/>
      <c r="F3539" s="98"/>
      <c r="G3539" s="98"/>
      <c r="H3539" s="98"/>
    </row>
    <row r="3540" spans="5:8" x14ac:dyDescent="0.2">
      <c r="E3540" s="98"/>
      <c r="F3540" s="98"/>
      <c r="G3540" s="98"/>
      <c r="H3540" s="98"/>
    </row>
    <row r="3541" spans="5:8" x14ac:dyDescent="0.2">
      <c r="E3541" s="98"/>
      <c r="F3541" s="98"/>
      <c r="G3541" s="98"/>
      <c r="H3541" s="98"/>
    </row>
    <row r="3542" spans="5:8" x14ac:dyDescent="0.2">
      <c r="E3542" s="98"/>
      <c r="F3542" s="98"/>
      <c r="G3542" s="98"/>
      <c r="H3542" s="98"/>
    </row>
    <row r="3543" spans="5:8" x14ac:dyDescent="0.2">
      <c r="E3543" s="98"/>
      <c r="F3543" s="98"/>
      <c r="G3543" s="98"/>
      <c r="H3543" s="98"/>
    </row>
    <row r="3544" spans="5:8" x14ac:dyDescent="0.2">
      <c r="E3544" s="98"/>
      <c r="F3544" s="98"/>
      <c r="G3544" s="98"/>
      <c r="H3544" s="98"/>
    </row>
    <row r="3545" spans="5:8" x14ac:dyDescent="0.2">
      <c r="E3545" s="98"/>
      <c r="F3545" s="98"/>
      <c r="G3545" s="98"/>
      <c r="H3545" s="98"/>
    </row>
    <row r="3546" spans="5:8" x14ac:dyDescent="0.2">
      <c r="E3546" s="98"/>
      <c r="F3546" s="98"/>
      <c r="G3546" s="98"/>
      <c r="H3546" s="98"/>
    </row>
    <row r="3547" spans="5:8" x14ac:dyDescent="0.2">
      <c r="E3547" s="98"/>
      <c r="F3547" s="98"/>
      <c r="G3547" s="98"/>
      <c r="H3547" s="98"/>
    </row>
    <row r="3548" spans="5:8" x14ac:dyDescent="0.2">
      <c r="E3548" s="98"/>
      <c r="F3548" s="98"/>
      <c r="G3548" s="98"/>
      <c r="H3548" s="98"/>
    </row>
    <row r="3549" spans="5:8" x14ac:dyDescent="0.2">
      <c r="E3549" s="98"/>
      <c r="F3549" s="98"/>
      <c r="G3549" s="98"/>
      <c r="H3549" s="98"/>
    </row>
    <row r="3550" spans="5:8" x14ac:dyDescent="0.2">
      <c r="E3550" s="98"/>
      <c r="F3550" s="98"/>
      <c r="G3550" s="98"/>
      <c r="H3550" s="98"/>
    </row>
    <row r="3551" spans="5:8" x14ac:dyDescent="0.2">
      <c r="E3551" s="98"/>
      <c r="F3551" s="98"/>
      <c r="G3551" s="98"/>
      <c r="H3551" s="98"/>
    </row>
    <row r="3552" spans="5:8" x14ac:dyDescent="0.2">
      <c r="E3552" s="98"/>
      <c r="F3552" s="98"/>
      <c r="G3552" s="98"/>
      <c r="H3552" s="98"/>
    </row>
    <row r="3553" spans="5:8" x14ac:dyDescent="0.2">
      <c r="E3553" s="98"/>
      <c r="F3553" s="98"/>
      <c r="G3553" s="98"/>
      <c r="H3553" s="98"/>
    </row>
    <row r="3554" spans="5:8" x14ac:dyDescent="0.2">
      <c r="E3554" s="98"/>
      <c r="F3554" s="98"/>
      <c r="G3554" s="98"/>
      <c r="H3554" s="98"/>
    </row>
    <row r="3555" spans="5:8" x14ac:dyDescent="0.2">
      <c r="E3555" s="98"/>
      <c r="F3555" s="98"/>
      <c r="G3555" s="98"/>
      <c r="H3555" s="98"/>
    </row>
    <row r="3556" spans="5:8" x14ac:dyDescent="0.2">
      <c r="E3556" s="98"/>
      <c r="F3556" s="98"/>
      <c r="G3556" s="98"/>
      <c r="H3556" s="98"/>
    </row>
    <row r="3557" spans="5:8" x14ac:dyDescent="0.2">
      <c r="E3557" s="98"/>
      <c r="F3557" s="98"/>
      <c r="G3557" s="98"/>
      <c r="H3557" s="98"/>
    </row>
    <row r="3558" spans="5:8" x14ac:dyDescent="0.2">
      <c r="E3558" s="98"/>
      <c r="F3558" s="98"/>
      <c r="G3558" s="98"/>
      <c r="H3558" s="98"/>
    </row>
    <row r="3559" spans="5:8" x14ac:dyDescent="0.2">
      <c r="E3559" s="98"/>
      <c r="F3559" s="98"/>
      <c r="G3559" s="98"/>
      <c r="H3559" s="98"/>
    </row>
    <row r="3560" spans="5:8" x14ac:dyDescent="0.2">
      <c r="E3560" s="98"/>
      <c r="F3560" s="98"/>
      <c r="G3560" s="98"/>
      <c r="H3560" s="98"/>
    </row>
    <row r="3561" spans="5:8" x14ac:dyDescent="0.2">
      <c r="E3561" s="98"/>
      <c r="F3561" s="98"/>
      <c r="G3561" s="98"/>
      <c r="H3561" s="98"/>
    </row>
    <row r="3562" spans="5:8" x14ac:dyDescent="0.2">
      <c r="E3562" s="98"/>
      <c r="F3562" s="98"/>
      <c r="G3562" s="98"/>
      <c r="H3562" s="98"/>
    </row>
    <row r="3563" spans="5:8" x14ac:dyDescent="0.2">
      <c r="E3563" s="98"/>
      <c r="F3563" s="98"/>
      <c r="G3563" s="98"/>
      <c r="H3563" s="98"/>
    </row>
    <row r="3564" spans="5:8" x14ac:dyDescent="0.2">
      <c r="E3564" s="98"/>
      <c r="F3564" s="98"/>
      <c r="G3564" s="98"/>
      <c r="H3564" s="98"/>
    </row>
    <row r="3565" spans="5:8" x14ac:dyDescent="0.2">
      <c r="E3565" s="98"/>
      <c r="F3565" s="98"/>
      <c r="G3565" s="98"/>
      <c r="H3565" s="98"/>
    </row>
    <row r="3566" spans="5:8" x14ac:dyDescent="0.2">
      <c r="E3566" s="98"/>
      <c r="F3566" s="98"/>
      <c r="G3566" s="98"/>
      <c r="H3566" s="98"/>
    </row>
    <row r="3567" spans="5:8" x14ac:dyDescent="0.2">
      <c r="E3567" s="98"/>
      <c r="F3567" s="98"/>
      <c r="G3567" s="98"/>
      <c r="H3567" s="98"/>
    </row>
    <row r="3568" spans="5:8" x14ac:dyDescent="0.2">
      <c r="E3568" s="98"/>
      <c r="F3568" s="98"/>
      <c r="G3568" s="98"/>
      <c r="H3568" s="98"/>
    </row>
    <row r="3569" spans="5:8" x14ac:dyDescent="0.2">
      <c r="E3569" s="98"/>
      <c r="F3569" s="98"/>
      <c r="G3569" s="98"/>
      <c r="H3569" s="98"/>
    </row>
    <row r="3570" spans="5:8" x14ac:dyDescent="0.2">
      <c r="E3570" s="98"/>
      <c r="F3570" s="98"/>
      <c r="G3570" s="98"/>
      <c r="H3570" s="98"/>
    </row>
    <row r="3571" spans="5:8" x14ac:dyDescent="0.2">
      <c r="E3571" s="98"/>
      <c r="F3571" s="98"/>
      <c r="G3571" s="98"/>
      <c r="H3571" s="98"/>
    </row>
    <row r="3572" spans="5:8" x14ac:dyDescent="0.2">
      <c r="E3572" s="98"/>
      <c r="F3572" s="98"/>
      <c r="G3572" s="98"/>
      <c r="H3572" s="98"/>
    </row>
    <row r="3573" spans="5:8" x14ac:dyDescent="0.2">
      <c r="E3573" s="98"/>
      <c r="F3573" s="98"/>
      <c r="G3573" s="98"/>
      <c r="H3573" s="98"/>
    </row>
    <row r="3574" spans="5:8" x14ac:dyDescent="0.2">
      <c r="E3574" s="98"/>
      <c r="F3574" s="98"/>
      <c r="G3574" s="98"/>
      <c r="H3574" s="98"/>
    </row>
    <row r="3575" spans="5:8" x14ac:dyDescent="0.2">
      <c r="E3575" s="98"/>
      <c r="F3575" s="98"/>
      <c r="G3575" s="98"/>
      <c r="H3575" s="98"/>
    </row>
    <row r="3576" spans="5:8" x14ac:dyDescent="0.2">
      <c r="E3576" s="98"/>
      <c r="F3576" s="98"/>
      <c r="G3576" s="98"/>
      <c r="H3576" s="98"/>
    </row>
    <row r="3577" spans="5:8" x14ac:dyDescent="0.2">
      <c r="E3577" s="98"/>
      <c r="F3577" s="98"/>
      <c r="G3577" s="98"/>
      <c r="H3577" s="98"/>
    </row>
    <row r="3578" spans="5:8" x14ac:dyDescent="0.2">
      <c r="E3578" s="98"/>
      <c r="F3578" s="98"/>
      <c r="G3578" s="98"/>
      <c r="H3578" s="98"/>
    </row>
    <row r="3579" spans="5:8" x14ac:dyDescent="0.2">
      <c r="E3579" s="98"/>
      <c r="F3579" s="98"/>
      <c r="G3579" s="98"/>
      <c r="H3579" s="98"/>
    </row>
    <row r="3580" spans="5:8" x14ac:dyDescent="0.2">
      <c r="E3580" s="98"/>
      <c r="F3580" s="98"/>
      <c r="G3580" s="98"/>
      <c r="H3580" s="98"/>
    </row>
    <row r="3581" spans="5:8" x14ac:dyDescent="0.2">
      <c r="E3581" s="98"/>
      <c r="F3581" s="98"/>
      <c r="G3581" s="98"/>
      <c r="H3581" s="98"/>
    </row>
    <row r="3582" spans="5:8" x14ac:dyDescent="0.2">
      <c r="E3582" s="98"/>
      <c r="F3582" s="98"/>
      <c r="G3582" s="98"/>
      <c r="H3582" s="98"/>
    </row>
    <row r="3583" spans="5:8" x14ac:dyDescent="0.2">
      <c r="E3583" s="98"/>
      <c r="F3583" s="98"/>
      <c r="G3583" s="98"/>
      <c r="H3583" s="98"/>
    </row>
    <row r="3584" spans="5:8" x14ac:dyDescent="0.2">
      <c r="E3584" s="98"/>
      <c r="F3584" s="98"/>
      <c r="G3584" s="98"/>
      <c r="H3584" s="98"/>
    </row>
    <row r="3585" spans="5:8" x14ac:dyDescent="0.2">
      <c r="E3585" s="98"/>
      <c r="F3585" s="98"/>
      <c r="G3585" s="98"/>
      <c r="H3585" s="98"/>
    </row>
    <row r="3586" spans="5:8" x14ac:dyDescent="0.2">
      <c r="E3586" s="98"/>
      <c r="F3586" s="98"/>
      <c r="G3586" s="98"/>
      <c r="H3586" s="98"/>
    </row>
    <row r="3587" spans="5:8" x14ac:dyDescent="0.2">
      <c r="E3587" s="98"/>
      <c r="F3587" s="98"/>
      <c r="G3587" s="98"/>
      <c r="H3587" s="98"/>
    </row>
    <row r="3588" spans="5:8" x14ac:dyDescent="0.2">
      <c r="E3588" s="98"/>
      <c r="F3588" s="98"/>
      <c r="G3588" s="98"/>
      <c r="H3588" s="98"/>
    </row>
    <row r="3589" spans="5:8" x14ac:dyDescent="0.2">
      <c r="E3589" s="98"/>
      <c r="F3589" s="98"/>
      <c r="G3589" s="98"/>
      <c r="H3589" s="98"/>
    </row>
    <row r="3590" spans="5:8" x14ac:dyDescent="0.2">
      <c r="E3590" s="98"/>
      <c r="F3590" s="98"/>
      <c r="G3590" s="98"/>
      <c r="H3590" s="98"/>
    </row>
    <row r="3591" spans="5:8" x14ac:dyDescent="0.2">
      <c r="E3591" s="98"/>
      <c r="F3591" s="98"/>
      <c r="G3591" s="98"/>
      <c r="H3591" s="98"/>
    </row>
    <row r="3592" spans="5:8" x14ac:dyDescent="0.2">
      <c r="E3592" s="98"/>
      <c r="F3592" s="98"/>
      <c r="G3592" s="98"/>
      <c r="H3592" s="98"/>
    </row>
    <row r="3593" spans="5:8" x14ac:dyDescent="0.2">
      <c r="E3593" s="98"/>
      <c r="F3593" s="98"/>
      <c r="G3593" s="98"/>
      <c r="H3593" s="98"/>
    </row>
    <row r="3594" spans="5:8" x14ac:dyDescent="0.2">
      <c r="E3594" s="98"/>
      <c r="F3594" s="98"/>
      <c r="G3594" s="98"/>
      <c r="H3594" s="98"/>
    </row>
    <row r="3595" spans="5:8" x14ac:dyDescent="0.2">
      <c r="E3595" s="98"/>
      <c r="F3595" s="98"/>
      <c r="G3595" s="98"/>
      <c r="H3595" s="98"/>
    </row>
    <row r="3596" spans="5:8" x14ac:dyDescent="0.2">
      <c r="E3596" s="98"/>
      <c r="F3596" s="98"/>
      <c r="G3596" s="98"/>
      <c r="H3596" s="98"/>
    </row>
    <row r="3597" spans="5:8" x14ac:dyDescent="0.2">
      <c r="E3597" s="98"/>
      <c r="F3597" s="98"/>
      <c r="G3597" s="98"/>
      <c r="H3597" s="98"/>
    </row>
    <row r="3598" spans="5:8" x14ac:dyDescent="0.2">
      <c r="E3598" s="98"/>
      <c r="F3598" s="98"/>
      <c r="G3598" s="98"/>
      <c r="H3598" s="98"/>
    </row>
    <row r="3599" spans="5:8" x14ac:dyDescent="0.2">
      <c r="E3599" s="98"/>
      <c r="F3599" s="98"/>
      <c r="G3599" s="98"/>
      <c r="H3599" s="98"/>
    </row>
    <row r="3600" spans="5:8" x14ac:dyDescent="0.2">
      <c r="E3600" s="98"/>
      <c r="F3600" s="98"/>
      <c r="G3600" s="98"/>
      <c r="H3600" s="98"/>
    </row>
    <row r="3601" spans="5:8" x14ac:dyDescent="0.2">
      <c r="E3601" s="98"/>
      <c r="F3601" s="98"/>
      <c r="G3601" s="98"/>
      <c r="H3601" s="98"/>
    </row>
    <row r="3602" spans="5:8" x14ac:dyDescent="0.2">
      <c r="E3602" s="98"/>
      <c r="F3602" s="98"/>
      <c r="G3602" s="98"/>
      <c r="H3602" s="98"/>
    </row>
    <row r="3603" spans="5:8" x14ac:dyDescent="0.2">
      <c r="E3603" s="98"/>
      <c r="F3603" s="98"/>
      <c r="G3603" s="98"/>
      <c r="H3603" s="98"/>
    </row>
    <row r="3604" spans="5:8" x14ac:dyDescent="0.2">
      <c r="E3604" s="98"/>
      <c r="F3604" s="98"/>
      <c r="G3604" s="98"/>
      <c r="H3604" s="98"/>
    </row>
    <row r="3605" spans="5:8" x14ac:dyDescent="0.2">
      <c r="E3605" s="98"/>
      <c r="F3605" s="98"/>
      <c r="G3605" s="98"/>
      <c r="H3605" s="98"/>
    </row>
    <row r="3606" spans="5:8" x14ac:dyDescent="0.2">
      <c r="E3606" s="98"/>
      <c r="F3606" s="98"/>
      <c r="G3606" s="98"/>
      <c r="H3606" s="98"/>
    </row>
    <row r="3607" spans="5:8" x14ac:dyDescent="0.2">
      <c r="E3607" s="98"/>
      <c r="F3607" s="98"/>
      <c r="G3607" s="98"/>
      <c r="H3607" s="98"/>
    </row>
    <row r="3608" spans="5:8" x14ac:dyDescent="0.2">
      <c r="E3608" s="98"/>
      <c r="F3608" s="98"/>
      <c r="G3608" s="98"/>
      <c r="H3608" s="98"/>
    </row>
    <row r="3609" spans="5:8" x14ac:dyDescent="0.2">
      <c r="E3609" s="98"/>
      <c r="F3609" s="98"/>
      <c r="G3609" s="98"/>
      <c r="H3609" s="98"/>
    </row>
    <row r="3610" spans="5:8" x14ac:dyDescent="0.2">
      <c r="E3610" s="98"/>
      <c r="F3610" s="98"/>
      <c r="G3610" s="98"/>
      <c r="H3610" s="98"/>
    </row>
    <row r="3611" spans="5:8" x14ac:dyDescent="0.2">
      <c r="E3611" s="98"/>
      <c r="F3611" s="98"/>
      <c r="G3611" s="98"/>
      <c r="H3611" s="98"/>
    </row>
    <row r="3612" spans="5:8" x14ac:dyDescent="0.2">
      <c r="E3612" s="98"/>
      <c r="F3612" s="98"/>
      <c r="G3612" s="98"/>
      <c r="H3612" s="98"/>
    </row>
    <row r="3613" spans="5:8" x14ac:dyDescent="0.2">
      <c r="E3613" s="98"/>
      <c r="F3613" s="98"/>
      <c r="G3613" s="98"/>
      <c r="H3613" s="98"/>
    </row>
    <row r="3614" spans="5:8" x14ac:dyDescent="0.2">
      <c r="E3614" s="98"/>
      <c r="F3614" s="98"/>
      <c r="G3614" s="98"/>
      <c r="H3614" s="98"/>
    </row>
    <row r="3615" spans="5:8" x14ac:dyDescent="0.2">
      <c r="E3615" s="98"/>
      <c r="F3615" s="98"/>
      <c r="G3615" s="98"/>
      <c r="H3615" s="98"/>
    </row>
    <row r="3616" spans="5:8" x14ac:dyDescent="0.2">
      <c r="E3616" s="98"/>
      <c r="F3616" s="98"/>
      <c r="G3616" s="98"/>
      <c r="H3616" s="98"/>
    </row>
    <row r="3617" spans="5:8" x14ac:dyDescent="0.2">
      <c r="E3617" s="98"/>
      <c r="F3617" s="98"/>
      <c r="G3617" s="98"/>
      <c r="H3617" s="98"/>
    </row>
    <row r="3618" spans="5:8" x14ac:dyDescent="0.2">
      <c r="E3618" s="98"/>
      <c r="F3618" s="98"/>
      <c r="G3618" s="98"/>
      <c r="H3618" s="98"/>
    </row>
    <row r="3619" spans="5:8" x14ac:dyDescent="0.2">
      <c r="E3619" s="98"/>
      <c r="F3619" s="98"/>
      <c r="G3619" s="98"/>
      <c r="H3619" s="98"/>
    </row>
    <row r="3620" spans="5:8" x14ac:dyDescent="0.2">
      <c r="E3620" s="98"/>
      <c r="F3620" s="98"/>
      <c r="G3620" s="98"/>
      <c r="H3620" s="98"/>
    </row>
    <row r="3621" spans="5:8" x14ac:dyDescent="0.2">
      <c r="E3621" s="98"/>
      <c r="F3621" s="98"/>
      <c r="G3621" s="98"/>
      <c r="H3621" s="98"/>
    </row>
    <row r="3622" spans="5:8" x14ac:dyDescent="0.2">
      <c r="E3622" s="98"/>
      <c r="F3622" s="98"/>
      <c r="G3622" s="98"/>
      <c r="H3622" s="98"/>
    </row>
    <row r="3623" spans="5:8" x14ac:dyDescent="0.2">
      <c r="E3623" s="98"/>
      <c r="F3623" s="98"/>
      <c r="G3623" s="98"/>
      <c r="H3623" s="98"/>
    </row>
    <row r="3624" spans="5:8" x14ac:dyDescent="0.2">
      <c r="E3624" s="98"/>
      <c r="F3624" s="98"/>
      <c r="G3624" s="98"/>
      <c r="H3624" s="98"/>
    </row>
    <row r="3625" spans="5:8" x14ac:dyDescent="0.2">
      <c r="E3625" s="98"/>
      <c r="F3625" s="98"/>
      <c r="G3625" s="98"/>
      <c r="H3625" s="98"/>
    </row>
    <row r="3626" spans="5:8" x14ac:dyDescent="0.2">
      <c r="E3626" s="98"/>
      <c r="F3626" s="98"/>
      <c r="G3626" s="98"/>
      <c r="H3626" s="98"/>
    </row>
    <row r="3627" spans="5:8" x14ac:dyDescent="0.2">
      <c r="E3627" s="98"/>
      <c r="F3627" s="98"/>
      <c r="G3627" s="98"/>
      <c r="H3627" s="98"/>
    </row>
    <row r="3628" spans="5:8" x14ac:dyDescent="0.2">
      <c r="E3628" s="98"/>
      <c r="F3628" s="98"/>
      <c r="G3628" s="98"/>
      <c r="H3628" s="98"/>
    </row>
    <row r="3629" spans="5:8" x14ac:dyDescent="0.2">
      <c r="E3629" s="98"/>
      <c r="F3629" s="98"/>
      <c r="G3629" s="98"/>
      <c r="H3629" s="98"/>
    </row>
    <row r="3630" spans="5:8" x14ac:dyDescent="0.2">
      <c r="E3630" s="98"/>
      <c r="F3630" s="98"/>
      <c r="G3630" s="98"/>
      <c r="H3630" s="98"/>
    </row>
    <row r="3631" spans="5:8" x14ac:dyDescent="0.2">
      <c r="E3631" s="98"/>
      <c r="F3631" s="98"/>
      <c r="G3631" s="98"/>
      <c r="H3631" s="98"/>
    </row>
    <row r="3632" spans="5:8" x14ac:dyDescent="0.2">
      <c r="E3632" s="98"/>
      <c r="F3632" s="98"/>
      <c r="G3632" s="98"/>
      <c r="H3632" s="98"/>
    </row>
    <row r="3633" spans="5:8" x14ac:dyDescent="0.2">
      <c r="E3633" s="98"/>
      <c r="F3633" s="98"/>
      <c r="G3633" s="98"/>
      <c r="H3633" s="98"/>
    </row>
    <row r="3634" spans="5:8" x14ac:dyDescent="0.2">
      <c r="E3634" s="98"/>
      <c r="F3634" s="98"/>
      <c r="G3634" s="98"/>
      <c r="H3634" s="98"/>
    </row>
    <row r="3635" spans="5:8" x14ac:dyDescent="0.2">
      <c r="E3635" s="98"/>
      <c r="F3635" s="98"/>
      <c r="G3635" s="98"/>
      <c r="H3635" s="98"/>
    </row>
    <row r="3636" spans="5:8" x14ac:dyDescent="0.2">
      <c r="E3636" s="98"/>
      <c r="F3636" s="98"/>
      <c r="G3636" s="98"/>
      <c r="H3636" s="98"/>
    </row>
    <row r="3637" spans="5:8" x14ac:dyDescent="0.2">
      <c r="E3637" s="98"/>
      <c r="F3637" s="98"/>
      <c r="G3637" s="98"/>
      <c r="H3637" s="98"/>
    </row>
    <row r="3638" spans="5:8" x14ac:dyDescent="0.2">
      <c r="E3638" s="98"/>
      <c r="F3638" s="98"/>
      <c r="G3638" s="98"/>
      <c r="H3638" s="98"/>
    </row>
    <row r="3639" spans="5:8" x14ac:dyDescent="0.2">
      <c r="E3639" s="98"/>
      <c r="F3639" s="98"/>
      <c r="G3639" s="98"/>
      <c r="H3639" s="98"/>
    </row>
    <row r="3640" spans="5:8" x14ac:dyDescent="0.2">
      <c r="E3640" s="98"/>
      <c r="F3640" s="98"/>
      <c r="G3640" s="98"/>
      <c r="H3640" s="98"/>
    </row>
    <row r="3641" spans="5:8" x14ac:dyDescent="0.2">
      <c r="E3641" s="98"/>
      <c r="F3641" s="98"/>
      <c r="G3641" s="98"/>
      <c r="H3641" s="98"/>
    </row>
    <row r="3642" spans="5:8" x14ac:dyDescent="0.2">
      <c r="E3642" s="98"/>
      <c r="F3642" s="98"/>
      <c r="G3642" s="98"/>
      <c r="H3642" s="98"/>
    </row>
    <row r="3643" spans="5:8" x14ac:dyDescent="0.2">
      <c r="E3643" s="98"/>
      <c r="F3643" s="98"/>
      <c r="G3643" s="98"/>
      <c r="H3643" s="98"/>
    </row>
    <row r="3644" spans="5:8" x14ac:dyDescent="0.2">
      <c r="E3644" s="98"/>
      <c r="F3644" s="98"/>
      <c r="G3644" s="98"/>
      <c r="H3644" s="98"/>
    </row>
    <row r="3645" spans="5:8" x14ac:dyDescent="0.2">
      <c r="E3645" s="98"/>
      <c r="F3645" s="98"/>
      <c r="G3645" s="98"/>
      <c r="H3645" s="98"/>
    </row>
    <row r="3646" spans="5:8" x14ac:dyDescent="0.2">
      <c r="E3646" s="98"/>
      <c r="F3646" s="98"/>
      <c r="G3646" s="98"/>
      <c r="H3646" s="98"/>
    </row>
    <row r="3647" spans="5:8" x14ac:dyDescent="0.2">
      <c r="E3647" s="98"/>
      <c r="F3647" s="98"/>
      <c r="G3647" s="98"/>
      <c r="H3647" s="98"/>
    </row>
    <row r="3648" spans="5:8" x14ac:dyDescent="0.2">
      <c r="E3648" s="98"/>
      <c r="F3648" s="98"/>
      <c r="G3648" s="98"/>
      <c r="H3648" s="98"/>
    </row>
    <row r="3649" spans="5:8" x14ac:dyDescent="0.2">
      <c r="E3649" s="98"/>
      <c r="F3649" s="98"/>
      <c r="G3649" s="98"/>
      <c r="H3649" s="98"/>
    </row>
    <row r="3650" spans="5:8" x14ac:dyDescent="0.2">
      <c r="E3650" s="98"/>
      <c r="F3650" s="98"/>
      <c r="G3650" s="98"/>
      <c r="H3650" s="98"/>
    </row>
    <row r="3651" spans="5:8" x14ac:dyDescent="0.2">
      <c r="E3651" s="98"/>
      <c r="F3651" s="98"/>
      <c r="G3651" s="98"/>
      <c r="H3651" s="98"/>
    </row>
    <row r="3652" spans="5:8" x14ac:dyDescent="0.2">
      <c r="E3652" s="98"/>
      <c r="F3652" s="98"/>
      <c r="G3652" s="98"/>
      <c r="H3652" s="98"/>
    </row>
    <row r="3653" spans="5:8" x14ac:dyDescent="0.2">
      <c r="E3653" s="98"/>
      <c r="F3653" s="98"/>
      <c r="G3653" s="98"/>
      <c r="H3653" s="98"/>
    </row>
    <row r="3654" spans="5:8" x14ac:dyDescent="0.2">
      <c r="E3654" s="98"/>
      <c r="F3654" s="98"/>
      <c r="G3654" s="98"/>
      <c r="H3654" s="98"/>
    </row>
    <row r="3655" spans="5:8" x14ac:dyDescent="0.2">
      <c r="E3655" s="98"/>
      <c r="F3655" s="98"/>
      <c r="G3655" s="98"/>
      <c r="H3655" s="98"/>
    </row>
    <row r="3656" spans="5:8" x14ac:dyDescent="0.2">
      <c r="E3656" s="98"/>
      <c r="F3656" s="98"/>
      <c r="G3656" s="98"/>
      <c r="H3656" s="98"/>
    </row>
    <row r="3657" spans="5:8" x14ac:dyDescent="0.2">
      <c r="E3657" s="98"/>
      <c r="F3657" s="98"/>
      <c r="G3657" s="98"/>
      <c r="H3657" s="98"/>
    </row>
    <row r="3658" spans="5:8" x14ac:dyDescent="0.2">
      <c r="E3658" s="98"/>
      <c r="F3658" s="98"/>
      <c r="G3658" s="98"/>
      <c r="H3658" s="98"/>
    </row>
    <row r="3659" spans="5:8" x14ac:dyDescent="0.2">
      <c r="E3659" s="98"/>
      <c r="F3659" s="98"/>
      <c r="G3659" s="98"/>
      <c r="H3659" s="98"/>
    </row>
    <row r="3660" spans="5:8" x14ac:dyDescent="0.2">
      <c r="E3660" s="98"/>
      <c r="F3660" s="98"/>
      <c r="G3660" s="98"/>
      <c r="H3660" s="98"/>
    </row>
    <row r="3661" spans="5:8" x14ac:dyDescent="0.2">
      <c r="E3661" s="98"/>
      <c r="F3661" s="98"/>
      <c r="G3661" s="98"/>
      <c r="H3661" s="98"/>
    </row>
    <row r="3662" spans="5:8" x14ac:dyDescent="0.2">
      <c r="E3662" s="98"/>
      <c r="F3662" s="98"/>
      <c r="G3662" s="98"/>
      <c r="H3662" s="98"/>
    </row>
    <row r="3663" spans="5:8" x14ac:dyDescent="0.2">
      <c r="E3663" s="98"/>
      <c r="F3663" s="98"/>
      <c r="G3663" s="98"/>
      <c r="H3663" s="98"/>
    </row>
    <row r="3664" spans="5:8" x14ac:dyDescent="0.2">
      <c r="E3664" s="98"/>
      <c r="F3664" s="98"/>
      <c r="G3664" s="98"/>
      <c r="H3664" s="98"/>
    </row>
    <row r="3665" spans="5:8" x14ac:dyDescent="0.2">
      <c r="E3665" s="98"/>
      <c r="F3665" s="98"/>
      <c r="G3665" s="98"/>
      <c r="H3665" s="98"/>
    </row>
    <row r="3666" spans="5:8" x14ac:dyDescent="0.2">
      <c r="E3666" s="98"/>
      <c r="F3666" s="98"/>
      <c r="G3666" s="98"/>
      <c r="H3666" s="98"/>
    </row>
    <row r="3667" spans="5:8" x14ac:dyDescent="0.2">
      <c r="E3667" s="98"/>
      <c r="F3667" s="98"/>
      <c r="G3667" s="98"/>
      <c r="H3667" s="98"/>
    </row>
    <row r="3668" spans="5:8" x14ac:dyDescent="0.2">
      <c r="E3668" s="98"/>
      <c r="F3668" s="98"/>
      <c r="G3668" s="98"/>
      <c r="H3668" s="98"/>
    </row>
    <row r="3669" spans="5:8" x14ac:dyDescent="0.2">
      <c r="E3669" s="98"/>
      <c r="F3669" s="98"/>
      <c r="G3669" s="98"/>
      <c r="H3669" s="98"/>
    </row>
    <row r="3670" spans="5:8" x14ac:dyDescent="0.2">
      <c r="E3670" s="98"/>
      <c r="F3670" s="98"/>
      <c r="G3670" s="98"/>
      <c r="H3670" s="98"/>
    </row>
    <row r="3671" spans="5:8" x14ac:dyDescent="0.2">
      <c r="E3671" s="98"/>
      <c r="F3671" s="98"/>
      <c r="G3671" s="98"/>
      <c r="H3671" s="98"/>
    </row>
    <row r="3672" spans="5:8" x14ac:dyDescent="0.2">
      <c r="E3672" s="98"/>
      <c r="F3672" s="98"/>
      <c r="G3672" s="98"/>
      <c r="H3672" s="98"/>
    </row>
    <row r="3673" spans="5:8" x14ac:dyDescent="0.2">
      <c r="E3673" s="98"/>
      <c r="F3673" s="98"/>
      <c r="G3673" s="98"/>
      <c r="H3673" s="98"/>
    </row>
    <row r="3674" spans="5:8" x14ac:dyDescent="0.2">
      <c r="E3674" s="98"/>
      <c r="F3674" s="98"/>
      <c r="G3674" s="98"/>
      <c r="H3674" s="98"/>
    </row>
    <row r="3675" spans="5:8" x14ac:dyDescent="0.2">
      <c r="E3675" s="98"/>
      <c r="F3675" s="98"/>
      <c r="G3675" s="98"/>
      <c r="H3675" s="98"/>
    </row>
    <row r="3676" spans="5:8" x14ac:dyDescent="0.2">
      <c r="E3676" s="98"/>
      <c r="F3676" s="98"/>
      <c r="G3676" s="98"/>
      <c r="H3676" s="98"/>
    </row>
    <row r="3677" spans="5:8" x14ac:dyDescent="0.2">
      <c r="E3677" s="98"/>
      <c r="F3677" s="98"/>
      <c r="G3677" s="98"/>
      <c r="H3677" s="98"/>
    </row>
    <row r="3678" spans="5:8" x14ac:dyDescent="0.2">
      <c r="E3678" s="98"/>
      <c r="F3678" s="98"/>
      <c r="G3678" s="98"/>
      <c r="H3678" s="98"/>
    </row>
    <row r="3679" spans="5:8" x14ac:dyDescent="0.2">
      <c r="E3679" s="98"/>
      <c r="F3679" s="98"/>
      <c r="G3679" s="98"/>
      <c r="H3679" s="98"/>
    </row>
    <row r="3680" spans="5:8" x14ac:dyDescent="0.2">
      <c r="E3680" s="98"/>
      <c r="F3680" s="98"/>
      <c r="G3680" s="98"/>
      <c r="H3680" s="98"/>
    </row>
    <row r="3681" spans="5:8" x14ac:dyDescent="0.2">
      <c r="E3681" s="98"/>
      <c r="F3681" s="98"/>
      <c r="G3681" s="98"/>
      <c r="H3681" s="98"/>
    </row>
    <row r="3682" spans="5:8" x14ac:dyDescent="0.2">
      <c r="E3682" s="98"/>
      <c r="F3682" s="98"/>
      <c r="G3682" s="98"/>
      <c r="H3682" s="98"/>
    </row>
    <row r="3683" spans="5:8" x14ac:dyDescent="0.2">
      <c r="E3683" s="98"/>
      <c r="F3683" s="98"/>
      <c r="G3683" s="98"/>
      <c r="H3683" s="98"/>
    </row>
    <row r="3684" spans="5:8" x14ac:dyDescent="0.2">
      <c r="E3684" s="98"/>
      <c r="F3684" s="98"/>
      <c r="G3684" s="98"/>
      <c r="H3684" s="98"/>
    </row>
    <row r="3685" spans="5:8" x14ac:dyDescent="0.2">
      <c r="E3685" s="98"/>
      <c r="F3685" s="98"/>
      <c r="G3685" s="98"/>
      <c r="H3685" s="98"/>
    </row>
    <row r="3686" spans="5:8" x14ac:dyDescent="0.2">
      <c r="E3686" s="98"/>
      <c r="F3686" s="98"/>
      <c r="G3686" s="98"/>
      <c r="H3686" s="98"/>
    </row>
    <row r="3687" spans="5:8" x14ac:dyDescent="0.2">
      <c r="E3687" s="98"/>
      <c r="F3687" s="98"/>
      <c r="G3687" s="98"/>
      <c r="H3687" s="98"/>
    </row>
    <row r="3688" spans="5:8" x14ac:dyDescent="0.2">
      <c r="E3688" s="98"/>
      <c r="F3688" s="98"/>
      <c r="G3688" s="98"/>
      <c r="H3688" s="98"/>
    </row>
    <row r="3689" spans="5:8" x14ac:dyDescent="0.2">
      <c r="E3689" s="98"/>
      <c r="F3689" s="98"/>
      <c r="G3689" s="98"/>
      <c r="H3689" s="98"/>
    </row>
    <row r="3690" spans="5:8" x14ac:dyDescent="0.2">
      <c r="E3690" s="98"/>
      <c r="F3690" s="98"/>
      <c r="G3690" s="98"/>
      <c r="H3690" s="98"/>
    </row>
    <row r="3691" spans="5:8" x14ac:dyDescent="0.2">
      <c r="E3691" s="98"/>
      <c r="F3691" s="98"/>
      <c r="G3691" s="98"/>
      <c r="H3691" s="98"/>
    </row>
    <row r="3692" spans="5:8" x14ac:dyDescent="0.2">
      <c r="E3692" s="98"/>
      <c r="F3692" s="98"/>
      <c r="G3692" s="98"/>
      <c r="H3692" s="98"/>
    </row>
    <row r="3693" spans="5:8" x14ac:dyDescent="0.2">
      <c r="E3693" s="98"/>
      <c r="F3693" s="98"/>
      <c r="G3693" s="98"/>
      <c r="H3693" s="98"/>
    </row>
    <row r="3694" spans="5:8" x14ac:dyDescent="0.2">
      <c r="E3694" s="98"/>
      <c r="F3694" s="98"/>
      <c r="G3694" s="98"/>
      <c r="H3694" s="98"/>
    </row>
    <row r="3695" spans="5:8" x14ac:dyDescent="0.2">
      <c r="E3695" s="98"/>
      <c r="F3695" s="98"/>
      <c r="G3695" s="98"/>
      <c r="H3695" s="98"/>
    </row>
    <row r="3696" spans="5:8" x14ac:dyDescent="0.2">
      <c r="E3696" s="98"/>
      <c r="F3696" s="98"/>
      <c r="G3696" s="98"/>
      <c r="H3696" s="98"/>
    </row>
    <row r="3697" spans="5:8" x14ac:dyDescent="0.2">
      <c r="E3697" s="98"/>
      <c r="F3697" s="98"/>
      <c r="G3697" s="98"/>
      <c r="H3697" s="98"/>
    </row>
    <row r="3698" spans="5:8" x14ac:dyDescent="0.2">
      <c r="E3698" s="98"/>
      <c r="F3698" s="98"/>
      <c r="G3698" s="98"/>
      <c r="H3698" s="98"/>
    </row>
    <row r="3699" spans="5:8" x14ac:dyDescent="0.2">
      <c r="E3699" s="98"/>
      <c r="F3699" s="98"/>
      <c r="G3699" s="98"/>
      <c r="H3699" s="98"/>
    </row>
    <row r="3700" spans="5:8" x14ac:dyDescent="0.2">
      <c r="E3700" s="98"/>
      <c r="F3700" s="98"/>
      <c r="G3700" s="98"/>
      <c r="H3700" s="98"/>
    </row>
    <row r="3701" spans="5:8" x14ac:dyDescent="0.2">
      <c r="E3701" s="98"/>
      <c r="F3701" s="98"/>
      <c r="G3701" s="98"/>
      <c r="H3701" s="98"/>
    </row>
    <row r="3702" spans="5:8" x14ac:dyDescent="0.2">
      <c r="E3702" s="98"/>
      <c r="F3702" s="98"/>
      <c r="G3702" s="98"/>
      <c r="H3702" s="98"/>
    </row>
    <row r="3703" spans="5:8" x14ac:dyDescent="0.2">
      <c r="E3703" s="98"/>
      <c r="F3703" s="98"/>
      <c r="G3703" s="98"/>
      <c r="H3703" s="98"/>
    </row>
    <row r="3704" spans="5:8" x14ac:dyDescent="0.2">
      <c r="E3704" s="98"/>
      <c r="F3704" s="98"/>
      <c r="G3704" s="98"/>
      <c r="H3704" s="98"/>
    </row>
    <row r="3705" spans="5:8" x14ac:dyDescent="0.2">
      <c r="E3705" s="98"/>
      <c r="F3705" s="98"/>
      <c r="G3705" s="98"/>
      <c r="H3705" s="98"/>
    </row>
    <row r="3706" spans="5:8" x14ac:dyDescent="0.2">
      <c r="E3706" s="98"/>
      <c r="F3706" s="98"/>
      <c r="G3706" s="98"/>
      <c r="H3706" s="98"/>
    </row>
    <row r="3707" spans="5:8" x14ac:dyDescent="0.2">
      <c r="E3707" s="98"/>
      <c r="F3707" s="98"/>
      <c r="G3707" s="98"/>
      <c r="H3707" s="98"/>
    </row>
    <row r="3708" spans="5:8" x14ac:dyDescent="0.2">
      <c r="E3708" s="98"/>
      <c r="F3708" s="98"/>
      <c r="G3708" s="98"/>
      <c r="H3708" s="98"/>
    </row>
    <row r="3709" spans="5:8" x14ac:dyDescent="0.2">
      <c r="E3709" s="98"/>
      <c r="F3709" s="98"/>
      <c r="G3709" s="98"/>
      <c r="H3709" s="98"/>
    </row>
    <row r="3710" spans="5:8" x14ac:dyDescent="0.2">
      <c r="E3710" s="98"/>
      <c r="F3710" s="98"/>
      <c r="G3710" s="98"/>
      <c r="H3710" s="98"/>
    </row>
    <row r="3711" spans="5:8" x14ac:dyDescent="0.2">
      <c r="E3711" s="98"/>
      <c r="F3711" s="98"/>
      <c r="G3711" s="98"/>
      <c r="H3711" s="98"/>
    </row>
    <row r="3712" spans="5:8" x14ac:dyDescent="0.2">
      <c r="E3712" s="98"/>
      <c r="F3712" s="98"/>
      <c r="G3712" s="98"/>
      <c r="H3712" s="98"/>
    </row>
    <row r="3713" spans="5:8" x14ac:dyDescent="0.2">
      <c r="E3713" s="98"/>
      <c r="F3713" s="98"/>
      <c r="G3713" s="98"/>
      <c r="H3713" s="98"/>
    </row>
    <row r="3714" spans="5:8" x14ac:dyDescent="0.2">
      <c r="E3714" s="98"/>
      <c r="F3714" s="98"/>
      <c r="G3714" s="98"/>
      <c r="H3714" s="98"/>
    </row>
    <row r="3715" spans="5:8" x14ac:dyDescent="0.2">
      <c r="E3715" s="98"/>
      <c r="F3715" s="98"/>
      <c r="G3715" s="98"/>
      <c r="H3715" s="98"/>
    </row>
    <row r="3716" spans="5:8" x14ac:dyDescent="0.2">
      <c r="E3716" s="98"/>
      <c r="F3716" s="98"/>
      <c r="G3716" s="98"/>
      <c r="H3716" s="98"/>
    </row>
    <row r="3717" spans="5:8" x14ac:dyDescent="0.2">
      <c r="E3717" s="98"/>
      <c r="F3717" s="98"/>
      <c r="G3717" s="98"/>
      <c r="H3717" s="98"/>
    </row>
    <row r="3718" spans="5:8" x14ac:dyDescent="0.2">
      <c r="E3718" s="98"/>
      <c r="F3718" s="98"/>
      <c r="G3718" s="98"/>
      <c r="H3718" s="98"/>
    </row>
    <row r="3719" spans="5:8" x14ac:dyDescent="0.2">
      <c r="E3719" s="98"/>
      <c r="F3719" s="98"/>
      <c r="G3719" s="98"/>
      <c r="H3719" s="98"/>
    </row>
    <row r="3720" spans="5:8" x14ac:dyDescent="0.2">
      <c r="E3720" s="98"/>
      <c r="F3720" s="98"/>
      <c r="G3720" s="98"/>
      <c r="H3720" s="98"/>
    </row>
    <row r="3721" spans="5:8" x14ac:dyDescent="0.2">
      <c r="E3721" s="98"/>
      <c r="F3721" s="98"/>
      <c r="G3721" s="98"/>
      <c r="H3721" s="98"/>
    </row>
    <row r="3722" spans="5:8" x14ac:dyDescent="0.2">
      <c r="E3722" s="98"/>
      <c r="F3722" s="98"/>
      <c r="G3722" s="98"/>
      <c r="H3722" s="98"/>
    </row>
    <row r="3723" spans="5:8" x14ac:dyDescent="0.2">
      <c r="E3723" s="98"/>
      <c r="F3723" s="98"/>
      <c r="G3723" s="98"/>
      <c r="H3723" s="98"/>
    </row>
    <row r="3724" spans="5:8" x14ac:dyDescent="0.2">
      <c r="E3724" s="98"/>
      <c r="F3724" s="98"/>
      <c r="G3724" s="98"/>
      <c r="H3724" s="98"/>
    </row>
    <row r="3725" spans="5:8" x14ac:dyDescent="0.2">
      <c r="E3725" s="98"/>
      <c r="F3725" s="98"/>
      <c r="G3725" s="98"/>
      <c r="H3725" s="98"/>
    </row>
    <row r="3726" spans="5:8" x14ac:dyDescent="0.2">
      <c r="E3726" s="98"/>
      <c r="F3726" s="98"/>
      <c r="G3726" s="98"/>
      <c r="H3726" s="98"/>
    </row>
    <row r="3727" spans="5:8" x14ac:dyDescent="0.2">
      <c r="E3727" s="98"/>
      <c r="F3727" s="98"/>
      <c r="G3727" s="98"/>
      <c r="H3727" s="98"/>
    </row>
    <row r="3728" spans="5:8" x14ac:dyDescent="0.2">
      <c r="E3728" s="98"/>
      <c r="F3728" s="98"/>
      <c r="G3728" s="98"/>
      <c r="H3728" s="98"/>
    </row>
    <row r="3729" spans="5:8" x14ac:dyDescent="0.2">
      <c r="E3729" s="98"/>
      <c r="F3729" s="98"/>
      <c r="G3729" s="98"/>
      <c r="H3729" s="98"/>
    </row>
    <row r="3730" spans="5:8" x14ac:dyDescent="0.2">
      <c r="E3730" s="98"/>
      <c r="F3730" s="98"/>
      <c r="G3730" s="98"/>
      <c r="H3730" s="98"/>
    </row>
    <row r="3731" spans="5:8" x14ac:dyDescent="0.2">
      <c r="E3731" s="98"/>
      <c r="F3731" s="98"/>
      <c r="G3731" s="98"/>
      <c r="H3731" s="98"/>
    </row>
    <row r="3732" spans="5:8" x14ac:dyDescent="0.2">
      <c r="E3732" s="98"/>
      <c r="F3732" s="98"/>
      <c r="G3732" s="98"/>
      <c r="H3732" s="98"/>
    </row>
    <row r="3733" spans="5:8" x14ac:dyDescent="0.2">
      <c r="E3733" s="98"/>
      <c r="F3733" s="98"/>
      <c r="G3733" s="98"/>
      <c r="H3733" s="98"/>
    </row>
    <row r="3734" spans="5:8" x14ac:dyDescent="0.2">
      <c r="E3734" s="98"/>
      <c r="F3734" s="98"/>
      <c r="G3734" s="98"/>
      <c r="H3734" s="98"/>
    </row>
    <row r="3735" spans="5:8" x14ac:dyDescent="0.2">
      <c r="E3735" s="98"/>
      <c r="F3735" s="98"/>
      <c r="G3735" s="98"/>
      <c r="H3735" s="98"/>
    </row>
    <row r="3736" spans="5:8" x14ac:dyDescent="0.2">
      <c r="E3736" s="98"/>
      <c r="F3736" s="98"/>
      <c r="G3736" s="98"/>
      <c r="H3736" s="98"/>
    </row>
    <row r="3737" spans="5:8" x14ac:dyDescent="0.2">
      <c r="E3737" s="98"/>
      <c r="F3737" s="98"/>
      <c r="G3737" s="98"/>
      <c r="H3737" s="98"/>
    </row>
    <row r="3738" spans="5:8" x14ac:dyDescent="0.2">
      <c r="E3738" s="98"/>
      <c r="F3738" s="98"/>
      <c r="G3738" s="98"/>
      <c r="H3738" s="98"/>
    </row>
    <row r="3739" spans="5:8" x14ac:dyDescent="0.2">
      <c r="E3739" s="98"/>
      <c r="F3739" s="98"/>
      <c r="G3739" s="98"/>
      <c r="H3739" s="98"/>
    </row>
    <row r="3740" spans="5:8" x14ac:dyDescent="0.2">
      <c r="E3740" s="98"/>
      <c r="F3740" s="98"/>
      <c r="G3740" s="98"/>
      <c r="H3740" s="98"/>
    </row>
    <row r="3741" spans="5:8" x14ac:dyDescent="0.2">
      <c r="E3741" s="98"/>
      <c r="F3741" s="98"/>
      <c r="G3741" s="98"/>
      <c r="H3741" s="98"/>
    </row>
    <row r="3742" spans="5:8" x14ac:dyDescent="0.2">
      <c r="E3742" s="98"/>
      <c r="F3742" s="98"/>
      <c r="G3742" s="98"/>
      <c r="H3742" s="98"/>
    </row>
    <row r="3743" spans="5:8" x14ac:dyDescent="0.2">
      <c r="E3743" s="98"/>
      <c r="F3743" s="98"/>
      <c r="G3743" s="98"/>
      <c r="H3743" s="98"/>
    </row>
    <row r="3744" spans="5:8" x14ac:dyDescent="0.2">
      <c r="E3744" s="98"/>
      <c r="F3744" s="98"/>
      <c r="G3744" s="98"/>
      <c r="H3744" s="98"/>
    </row>
    <row r="3745" spans="5:8" x14ac:dyDescent="0.2">
      <c r="E3745" s="98"/>
      <c r="F3745" s="98"/>
      <c r="G3745" s="98"/>
      <c r="H3745" s="98"/>
    </row>
    <row r="3746" spans="5:8" x14ac:dyDescent="0.2">
      <c r="E3746" s="98"/>
      <c r="F3746" s="98"/>
      <c r="G3746" s="98"/>
      <c r="H3746" s="98"/>
    </row>
    <row r="3747" spans="5:8" x14ac:dyDescent="0.2">
      <c r="E3747" s="98"/>
      <c r="F3747" s="98"/>
      <c r="G3747" s="98"/>
      <c r="H3747" s="98"/>
    </row>
    <row r="3748" spans="5:8" x14ac:dyDescent="0.2">
      <c r="E3748" s="98"/>
      <c r="F3748" s="98"/>
      <c r="G3748" s="98"/>
      <c r="H3748" s="98"/>
    </row>
    <row r="3749" spans="5:8" x14ac:dyDescent="0.2">
      <c r="E3749" s="98"/>
      <c r="F3749" s="98"/>
      <c r="G3749" s="98"/>
      <c r="H3749" s="98"/>
    </row>
    <row r="3750" spans="5:8" x14ac:dyDescent="0.2">
      <c r="E3750" s="98"/>
      <c r="F3750" s="98"/>
      <c r="G3750" s="98"/>
      <c r="H3750" s="98"/>
    </row>
    <row r="3751" spans="5:8" x14ac:dyDescent="0.2">
      <c r="E3751" s="98"/>
      <c r="F3751" s="98"/>
      <c r="G3751" s="98"/>
      <c r="H3751" s="98"/>
    </row>
    <row r="3752" spans="5:8" x14ac:dyDescent="0.2">
      <c r="E3752" s="98"/>
      <c r="F3752" s="98"/>
      <c r="G3752" s="98"/>
      <c r="H3752" s="98"/>
    </row>
    <row r="3753" spans="5:8" x14ac:dyDescent="0.2">
      <c r="E3753" s="98"/>
      <c r="F3753" s="98"/>
      <c r="G3753" s="98"/>
      <c r="H3753" s="98"/>
    </row>
    <row r="3754" spans="5:8" x14ac:dyDescent="0.2">
      <c r="E3754" s="98"/>
      <c r="F3754" s="98"/>
      <c r="G3754" s="98"/>
      <c r="H3754" s="98"/>
    </row>
    <row r="3755" spans="5:8" x14ac:dyDescent="0.2">
      <c r="E3755" s="98"/>
      <c r="F3755" s="98"/>
      <c r="G3755" s="98"/>
      <c r="H3755" s="98"/>
    </row>
    <row r="3756" spans="5:8" x14ac:dyDescent="0.2">
      <c r="E3756" s="98"/>
      <c r="F3756" s="98"/>
      <c r="G3756" s="98"/>
      <c r="H3756" s="98"/>
    </row>
    <row r="3757" spans="5:8" x14ac:dyDescent="0.2">
      <c r="E3757" s="98"/>
      <c r="F3757" s="98"/>
      <c r="G3757" s="98"/>
      <c r="H3757" s="98"/>
    </row>
    <row r="3758" spans="5:8" x14ac:dyDescent="0.2">
      <c r="E3758" s="98"/>
      <c r="F3758" s="98"/>
      <c r="G3758" s="98"/>
      <c r="H3758" s="98"/>
    </row>
    <row r="3759" spans="5:8" x14ac:dyDescent="0.2">
      <c r="E3759" s="98"/>
      <c r="F3759" s="98"/>
      <c r="G3759" s="98"/>
      <c r="H3759" s="98"/>
    </row>
    <row r="3760" spans="5:8" x14ac:dyDescent="0.2">
      <c r="E3760" s="98"/>
      <c r="F3760" s="98"/>
      <c r="G3760" s="98"/>
      <c r="H3760" s="98"/>
    </row>
    <row r="3761" spans="5:8" x14ac:dyDescent="0.2">
      <c r="E3761" s="98"/>
      <c r="F3761" s="98"/>
      <c r="G3761" s="98"/>
      <c r="H3761" s="98"/>
    </row>
    <row r="3762" spans="5:8" x14ac:dyDescent="0.2">
      <c r="E3762" s="98"/>
      <c r="F3762" s="98"/>
      <c r="G3762" s="98"/>
      <c r="H3762" s="98"/>
    </row>
    <row r="3763" spans="5:8" x14ac:dyDescent="0.2">
      <c r="E3763" s="98"/>
      <c r="F3763" s="98"/>
      <c r="G3763" s="98"/>
      <c r="H3763" s="98"/>
    </row>
    <row r="3764" spans="5:8" x14ac:dyDescent="0.2">
      <c r="E3764" s="98"/>
      <c r="F3764" s="98"/>
      <c r="G3764" s="98"/>
      <c r="H3764" s="98"/>
    </row>
    <row r="3765" spans="5:8" x14ac:dyDescent="0.2">
      <c r="E3765" s="98"/>
      <c r="F3765" s="98"/>
      <c r="G3765" s="98"/>
      <c r="H3765" s="98"/>
    </row>
    <row r="3766" spans="5:8" x14ac:dyDescent="0.2">
      <c r="E3766" s="98"/>
      <c r="F3766" s="98"/>
      <c r="G3766" s="98"/>
      <c r="H3766" s="98"/>
    </row>
    <row r="3767" spans="5:8" x14ac:dyDescent="0.2">
      <c r="E3767" s="98"/>
      <c r="F3767" s="98"/>
      <c r="G3767" s="98"/>
      <c r="H3767" s="98"/>
    </row>
    <row r="3768" spans="5:8" x14ac:dyDescent="0.2">
      <c r="E3768" s="98"/>
      <c r="F3768" s="98"/>
      <c r="G3768" s="98"/>
      <c r="H3768" s="98"/>
    </row>
    <row r="3769" spans="5:8" x14ac:dyDescent="0.2">
      <c r="E3769" s="98"/>
      <c r="F3769" s="98"/>
      <c r="G3769" s="98"/>
      <c r="H3769" s="98"/>
    </row>
    <row r="3770" spans="5:8" x14ac:dyDescent="0.2">
      <c r="E3770" s="98"/>
      <c r="F3770" s="98"/>
      <c r="G3770" s="98"/>
      <c r="H3770" s="98"/>
    </row>
    <row r="3771" spans="5:8" x14ac:dyDescent="0.2">
      <c r="E3771" s="98"/>
      <c r="F3771" s="98"/>
      <c r="G3771" s="98"/>
      <c r="H3771" s="98"/>
    </row>
    <row r="3772" spans="5:8" x14ac:dyDescent="0.2">
      <c r="E3772" s="98"/>
      <c r="F3772" s="98"/>
      <c r="G3772" s="98"/>
      <c r="H3772" s="98"/>
    </row>
    <row r="3773" spans="5:8" x14ac:dyDescent="0.2">
      <c r="E3773" s="98"/>
      <c r="F3773" s="98"/>
      <c r="G3773" s="98"/>
      <c r="H3773" s="98"/>
    </row>
    <row r="3774" spans="5:8" x14ac:dyDescent="0.2">
      <c r="E3774" s="98"/>
      <c r="F3774" s="98"/>
      <c r="G3774" s="98"/>
      <c r="H3774" s="98"/>
    </row>
    <row r="3775" spans="5:8" x14ac:dyDescent="0.2">
      <c r="E3775" s="98"/>
      <c r="F3775" s="98"/>
      <c r="G3775" s="98"/>
      <c r="H3775" s="98"/>
    </row>
    <row r="3776" spans="5:8" x14ac:dyDescent="0.2">
      <c r="E3776" s="98"/>
      <c r="F3776" s="98"/>
      <c r="G3776" s="98"/>
      <c r="H3776" s="98"/>
    </row>
    <row r="3777" spans="5:8" x14ac:dyDescent="0.2">
      <c r="E3777" s="98"/>
      <c r="F3777" s="98"/>
      <c r="G3777" s="98"/>
      <c r="H3777" s="98"/>
    </row>
    <row r="3778" spans="5:8" x14ac:dyDescent="0.2">
      <c r="E3778" s="98"/>
      <c r="F3778" s="98"/>
      <c r="G3778" s="98"/>
      <c r="H3778" s="98"/>
    </row>
    <row r="3779" spans="5:8" x14ac:dyDescent="0.2">
      <c r="E3779" s="98"/>
      <c r="F3779" s="98"/>
      <c r="G3779" s="98"/>
      <c r="H3779" s="98"/>
    </row>
    <row r="3780" spans="5:8" x14ac:dyDescent="0.2">
      <c r="E3780" s="98"/>
      <c r="F3780" s="98"/>
      <c r="G3780" s="98"/>
      <c r="H3780" s="98"/>
    </row>
    <row r="3781" spans="5:8" x14ac:dyDescent="0.2">
      <c r="E3781" s="98"/>
      <c r="F3781" s="98"/>
      <c r="G3781" s="98"/>
      <c r="H3781" s="98"/>
    </row>
    <row r="3782" spans="5:8" x14ac:dyDescent="0.2">
      <c r="E3782" s="98"/>
      <c r="F3782" s="98"/>
      <c r="G3782" s="98"/>
      <c r="H3782" s="98"/>
    </row>
    <row r="3783" spans="5:8" x14ac:dyDescent="0.2">
      <c r="E3783" s="98"/>
      <c r="F3783" s="98"/>
      <c r="G3783" s="98"/>
      <c r="H3783" s="98"/>
    </row>
    <row r="3784" spans="5:8" x14ac:dyDescent="0.2">
      <c r="E3784" s="98"/>
      <c r="F3784" s="98"/>
      <c r="G3784" s="98"/>
      <c r="H3784" s="98"/>
    </row>
    <row r="3785" spans="5:8" x14ac:dyDescent="0.2">
      <c r="E3785" s="98"/>
      <c r="F3785" s="98"/>
      <c r="G3785" s="98"/>
      <c r="H3785" s="98"/>
    </row>
    <row r="3786" spans="5:8" x14ac:dyDescent="0.2">
      <c r="E3786" s="98"/>
      <c r="F3786" s="98"/>
      <c r="G3786" s="98"/>
      <c r="H3786" s="98"/>
    </row>
    <row r="3787" spans="5:8" x14ac:dyDescent="0.2">
      <c r="E3787" s="98"/>
      <c r="F3787" s="98"/>
      <c r="G3787" s="98"/>
      <c r="H3787" s="98"/>
    </row>
    <row r="3788" spans="5:8" x14ac:dyDescent="0.2">
      <c r="E3788" s="98"/>
      <c r="F3788" s="98"/>
      <c r="G3788" s="98"/>
      <c r="H3788" s="98"/>
    </row>
    <row r="3789" spans="5:8" x14ac:dyDescent="0.2">
      <c r="E3789" s="98"/>
      <c r="F3789" s="98"/>
      <c r="G3789" s="98"/>
      <c r="H3789" s="98"/>
    </row>
    <row r="3790" spans="5:8" x14ac:dyDescent="0.2">
      <c r="E3790" s="98"/>
      <c r="F3790" s="98"/>
      <c r="G3790" s="98"/>
      <c r="H3790" s="98"/>
    </row>
    <row r="3791" spans="5:8" x14ac:dyDescent="0.2">
      <c r="E3791" s="98"/>
      <c r="F3791" s="98"/>
      <c r="G3791" s="98"/>
      <c r="H3791" s="98"/>
    </row>
    <row r="3792" spans="5:8" x14ac:dyDescent="0.2">
      <c r="E3792" s="98"/>
      <c r="F3792" s="98"/>
      <c r="G3792" s="98"/>
      <c r="H3792" s="98"/>
    </row>
    <row r="3793" spans="5:8" x14ac:dyDescent="0.2">
      <c r="E3793" s="98"/>
      <c r="F3793" s="98"/>
      <c r="G3793" s="98"/>
      <c r="H3793" s="98"/>
    </row>
    <row r="3794" spans="5:8" x14ac:dyDescent="0.2">
      <c r="E3794" s="98"/>
      <c r="F3794" s="98"/>
      <c r="G3794" s="98"/>
      <c r="H3794" s="98"/>
    </row>
    <row r="3795" spans="5:8" x14ac:dyDescent="0.2">
      <c r="E3795" s="98"/>
      <c r="F3795" s="98"/>
      <c r="G3795" s="98"/>
      <c r="H3795" s="98"/>
    </row>
    <row r="3796" spans="5:8" x14ac:dyDescent="0.2">
      <c r="E3796" s="98"/>
      <c r="F3796" s="98"/>
      <c r="G3796" s="98"/>
      <c r="H3796" s="98"/>
    </row>
    <row r="3797" spans="5:8" x14ac:dyDescent="0.2">
      <c r="E3797" s="98"/>
      <c r="F3797" s="98"/>
      <c r="G3797" s="98"/>
      <c r="H3797" s="98"/>
    </row>
    <row r="3798" spans="5:8" x14ac:dyDescent="0.2">
      <c r="E3798" s="98"/>
      <c r="F3798" s="98"/>
      <c r="G3798" s="98"/>
      <c r="H3798" s="98"/>
    </row>
    <row r="3799" spans="5:8" x14ac:dyDescent="0.2">
      <c r="E3799" s="98"/>
      <c r="F3799" s="98"/>
      <c r="G3799" s="98"/>
      <c r="H3799" s="98"/>
    </row>
    <row r="3800" spans="5:8" x14ac:dyDescent="0.2">
      <c r="E3800" s="98"/>
      <c r="F3800" s="98"/>
      <c r="G3800" s="98"/>
      <c r="H3800" s="98"/>
    </row>
    <row r="3801" spans="5:8" x14ac:dyDescent="0.2">
      <c r="E3801" s="98"/>
      <c r="F3801" s="98"/>
      <c r="G3801" s="98"/>
      <c r="H3801" s="98"/>
    </row>
    <row r="3802" spans="5:8" x14ac:dyDescent="0.2">
      <c r="E3802" s="98"/>
      <c r="F3802" s="98"/>
      <c r="G3802" s="98"/>
      <c r="H3802" s="98"/>
    </row>
    <row r="3803" spans="5:8" x14ac:dyDescent="0.2">
      <c r="E3803" s="98"/>
      <c r="F3803" s="98"/>
      <c r="G3803" s="98"/>
      <c r="H3803" s="98"/>
    </row>
    <row r="3804" spans="5:8" x14ac:dyDescent="0.2">
      <c r="E3804" s="98"/>
      <c r="F3804" s="98"/>
      <c r="G3804" s="98"/>
      <c r="H3804" s="98"/>
    </row>
    <row r="3805" spans="5:8" x14ac:dyDescent="0.2">
      <c r="E3805" s="98"/>
      <c r="F3805" s="98"/>
      <c r="G3805" s="98"/>
      <c r="H3805" s="98"/>
    </row>
    <row r="3806" spans="5:8" x14ac:dyDescent="0.2">
      <c r="E3806" s="98"/>
      <c r="F3806" s="98"/>
      <c r="G3806" s="98"/>
      <c r="H3806" s="98"/>
    </row>
    <row r="3807" spans="5:8" x14ac:dyDescent="0.2">
      <c r="E3807" s="98"/>
      <c r="F3807" s="98"/>
      <c r="G3807" s="98"/>
      <c r="H3807" s="98"/>
    </row>
    <row r="3808" spans="5:8" x14ac:dyDescent="0.2">
      <c r="E3808" s="98"/>
      <c r="F3808" s="98"/>
      <c r="G3808" s="98"/>
      <c r="H3808" s="98"/>
    </row>
    <row r="3809" spans="5:8" x14ac:dyDescent="0.2">
      <c r="E3809" s="98"/>
      <c r="F3809" s="98"/>
      <c r="G3809" s="98"/>
      <c r="H3809" s="98"/>
    </row>
    <row r="3810" spans="5:8" x14ac:dyDescent="0.2">
      <c r="E3810" s="98"/>
      <c r="F3810" s="98"/>
      <c r="G3810" s="98"/>
      <c r="H3810" s="98"/>
    </row>
    <row r="3811" spans="5:8" x14ac:dyDescent="0.2">
      <c r="E3811" s="98"/>
      <c r="F3811" s="98"/>
      <c r="G3811" s="98"/>
      <c r="H3811" s="98"/>
    </row>
    <row r="3812" spans="5:8" x14ac:dyDescent="0.2">
      <c r="E3812" s="98"/>
      <c r="F3812" s="98"/>
      <c r="G3812" s="98"/>
      <c r="H3812" s="98"/>
    </row>
    <row r="3813" spans="5:8" x14ac:dyDescent="0.2">
      <c r="E3813" s="98"/>
      <c r="F3813" s="98"/>
      <c r="G3813" s="98"/>
      <c r="H3813" s="98"/>
    </row>
    <row r="3814" spans="5:8" x14ac:dyDescent="0.2">
      <c r="E3814" s="98"/>
      <c r="F3814" s="98"/>
      <c r="G3814" s="98"/>
      <c r="H3814" s="98"/>
    </row>
    <row r="3815" spans="5:8" x14ac:dyDescent="0.2">
      <c r="E3815" s="98"/>
      <c r="F3815" s="98"/>
      <c r="G3815" s="98"/>
      <c r="H3815" s="98"/>
    </row>
    <row r="3816" spans="5:8" x14ac:dyDescent="0.2">
      <c r="E3816" s="98"/>
      <c r="F3816" s="98"/>
      <c r="G3816" s="98"/>
      <c r="H3816" s="98"/>
    </row>
    <row r="3817" spans="5:8" x14ac:dyDescent="0.2">
      <c r="E3817" s="98"/>
      <c r="F3817" s="98"/>
      <c r="G3817" s="98"/>
      <c r="H3817" s="98"/>
    </row>
    <row r="3818" spans="5:8" x14ac:dyDescent="0.2">
      <c r="E3818" s="98"/>
      <c r="F3818" s="98"/>
      <c r="G3818" s="98"/>
      <c r="H3818" s="98"/>
    </row>
    <row r="3819" spans="5:8" x14ac:dyDescent="0.2">
      <c r="E3819" s="98"/>
      <c r="F3819" s="98"/>
      <c r="G3819" s="98"/>
      <c r="H3819" s="98"/>
    </row>
    <row r="3820" spans="5:8" x14ac:dyDescent="0.2">
      <c r="E3820" s="98"/>
      <c r="F3820" s="98"/>
      <c r="G3820" s="98"/>
      <c r="H3820" s="98"/>
    </row>
    <row r="3821" spans="5:8" x14ac:dyDescent="0.2">
      <c r="E3821" s="98"/>
      <c r="F3821" s="98"/>
      <c r="G3821" s="98"/>
      <c r="H3821" s="98"/>
    </row>
    <row r="3822" spans="5:8" x14ac:dyDescent="0.2">
      <c r="E3822" s="98"/>
      <c r="F3822" s="98"/>
      <c r="G3822" s="98"/>
      <c r="H3822" s="98"/>
    </row>
    <row r="3823" spans="5:8" x14ac:dyDescent="0.2">
      <c r="E3823" s="98"/>
      <c r="F3823" s="98"/>
      <c r="G3823" s="98"/>
      <c r="H3823" s="98"/>
    </row>
    <row r="3824" spans="5:8" x14ac:dyDescent="0.2">
      <c r="E3824" s="98"/>
      <c r="F3824" s="98"/>
      <c r="G3824" s="98"/>
      <c r="H3824" s="98"/>
    </row>
    <row r="3825" spans="5:8" x14ac:dyDescent="0.2">
      <c r="E3825" s="98"/>
      <c r="F3825" s="98"/>
      <c r="G3825" s="98"/>
      <c r="H3825" s="98"/>
    </row>
    <row r="3826" spans="5:8" x14ac:dyDescent="0.2">
      <c r="E3826" s="98"/>
      <c r="F3826" s="98"/>
      <c r="G3826" s="98"/>
      <c r="H3826" s="98"/>
    </row>
    <row r="3827" spans="5:8" x14ac:dyDescent="0.2">
      <c r="E3827" s="98"/>
      <c r="F3827" s="98"/>
      <c r="G3827" s="98"/>
      <c r="H3827" s="98"/>
    </row>
    <row r="3828" spans="5:8" x14ac:dyDescent="0.2">
      <c r="E3828" s="98"/>
      <c r="F3828" s="98"/>
      <c r="G3828" s="98"/>
      <c r="H3828" s="98"/>
    </row>
    <row r="3829" spans="5:8" x14ac:dyDescent="0.2">
      <c r="E3829" s="98"/>
      <c r="F3829" s="98"/>
      <c r="G3829" s="98"/>
      <c r="H3829" s="98"/>
    </row>
    <row r="3830" spans="5:8" x14ac:dyDescent="0.2">
      <c r="E3830" s="98"/>
      <c r="F3830" s="98"/>
      <c r="G3830" s="98"/>
      <c r="H3830" s="98"/>
    </row>
    <row r="3831" spans="5:8" x14ac:dyDescent="0.2">
      <c r="E3831" s="98"/>
      <c r="F3831" s="98"/>
      <c r="G3831" s="98"/>
      <c r="H3831" s="98"/>
    </row>
    <row r="3832" spans="5:8" x14ac:dyDescent="0.2">
      <c r="E3832" s="98"/>
      <c r="F3832" s="98"/>
      <c r="G3832" s="98"/>
      <c r="H3832" s="98"/>
    </row>
    <row r="3833" spans="5:8" x14ac:dyDescent="0.2">
      <c r="E3833" s="98"/>
      <c r="F3833" s="98"/>
      <c r="G3833" s="98"/>
      <c r="H3833" s="98"/>
    </row>
    <row r="3834" spans="5:8" x14ac:dyDescent="0.2">
      <c r="E3834" s="98"/>
      <c r="F3834" s="98"/>
      <c r="G3834" s="98"/>
      <c r="H3834" s="98"/>
    </row>
    <row r="3835" spans="5:8" x14ac:dyDescent="0.2">
      <c r="E3835" s="98"/>
      <c r="F3835" s="98"/>
      <c r="G3835" s="98"/>
      <c r="H3835" s="98"/>
    </row>
    <row r="3836" spans="5:8" x14ac:dyDescent="0.2">
      <c r="E3836" s="98"/>
      <c r="F3836" s="98"/>
      <c r="G3836" s="98"/>
      <c r="H3836" s="98"/>
    </row>
    <row r="3837" spans="5:8" x14ac:dyDescent="0.2">
      <c r="E3837" s="98"/>
      <c r="F3837" s="98"/>
      <c r="G3837" s="98"/>
      <c r="H3837" s="98"/>
    </row>
    <row r="3838" spans="5:8" x14ac:dyDescent="0.2">
      <c r="E3838" s="98"/>
      <c r="F3838" s="98"/>
      <c r="G3838" s="98"/>
      <c r="H3838" s="98"/>
    </row>
    <row r="3839" spans="5:8" x14ac:dyDescent="0.2">
      <c r="E3839" s="98"/>
      <c r="F3839" s="98"/>
      <c r="G3839" s="98"/>
      <c r="H3839" s="98"/>
    </row>
    <row r="3840" spans="5:8" x14ac:dyDescent="0.2">
      <c r="E3840" s="98"/>
      <c r="F3840" s="98"/>
      <c r="G3840" s="98"/>
      <c r="H3840" s="98"/>
    </row>
    <row r="3841" spans="5:8" x14ac:dyDescent="0.2">
      <c r="E3841" s="98"/>
      <c r="F3841" s="98"/>
      <c r="G3841" s="98"/>
      <c r="H3841" s="98"/>
    </row>
    <row r="3842" spans="5:8" x14ac:dyDescent="0.2">
      <c r="E3842" s="98"/>
      <c r="F3842" s="98"/>
      <c r="G3842" s="98"/>
      <c r="H3842" s="98"/>
    </row>
    <row r="3843" spans="5:8" x14ac:dyDescent="0.2">
      <c r="E3843" s="98"/>
      <c r="F3843" s="98"/>
      <c r="G3843" s="98"/>
      <c r="H3843" s="98"/>
    </row>
    <row r="3844" spans="5:8" x14ac:dyDescent="0.2">
      <c r="E3844" s="98"/>
      <c r="F3844" s="98"/>
      <c r="G3844" s="98"/>
      <c r="H3844" s="98"/>
    </row>
    <row r="3845" spans="5:8" x14ac:dyDescent="0.2">
      <c r="E3845" s="98"/>
      <c r="F3845" s="98"/>
      <c r="G3845" s="98"/>
      <c r="H3845" s="98"/>
    </row>
    <row r="3846" spans="5:8" x14ac:dyDescent="0.2">
      <c r="E3846" s="98"/>
      <c r="F3846" s="98"/>
      <c r="G3846" s="98"/>
      <c r="H3846" s="98"/>
    </row>
    <row r="3847" spans="5:8" x14ac:dyDescent="0.2">
      <c r="E3847" s="98"/>
      <c r="F3847" s="98"/>
      <c r="G3847" s="98"/>
      <c r="H3847" s="98"/>
    </row>
    <row r="3848" spans="5:8" x14ac:dyDescent="0.2">
      <c r="E3848" s="98"/>
      <c r="F3848" s="98"/>
      <c r="G3848" s="98"/>
      <c r="H3848" s="98"/>
    </row>
    <row r="3849" spans="5:8" x14ac:dyDescent="0.2">
      <c r="E3849" s="98"/>
      <c r="F3849" s="98"/>
      <c r="G3849" s="98"/>
      <c r="H3849" s="98"/>
    </row>
    <row r="3850" spans="5:8" x14ac:dyDescent="0.2">
      <c r="E3850" s="98"/>
      <c r="F3850" s="98"/>
      <c r="G3850" s="98"/>
      <c r="H3850" s="98"/>
    </row>
    <row r="3851" spans="5:8" x14ac:dyDescent="0.2">
      <c r="E3851" s="98"/>
      <c r="F3851" s="98"/>
      <c r="G3851" s="98"/>
      <c r="H3851" s="98"/>
    </row>
    <row r="3852" spans="5:8" x14ac:dyDescent="0.2">
      <c r="E3852" s="98"/>
      <c r="F3852" s="98"/>
      <c r="G3852" s="98"/>
      <c r="H3852" s="98"/>
    </row>
    <row r="3853" spans="5:8" x14ac:dyDescent="0.2">
      <c r="E3853" s="98"/>
      <c r="F3853" s="98"/>
      <c r="G3853" s="98"/>
      <c r="H3853" s="98"/>
    </row>
    <row r="3854" spans="5:8" x14ac:dyDescent="0.2">
      <c r="E3854" s="98"/>
      <c r="F3854" s="98"/>
      <c r="G3854" s="98"/>
      <c r="H3854" s="98"/>
    </row>
    <row r="3855" spans="5:8" x14ac:dyDescent="0.2">
      <c r="E3855" s="98"/>
      <c r="F3855" s="98"/>
      <c r="G3855" s="98"/>
      <c r="H3855" s="98"/>
    </row>
    <row r="3856" spans="5:8" x14ac:dyDescent="0.2">
      <c r="E3856" s="98"/>
      <c r="F3856" s="98"/>
      <c r="G3856" s="98"/>
      <c r="H3856" s="98"/>
    </row>
    <row r="3857" spans="5:8" x14ac:dyDescent="0.2">
      <c r="E3857" s="98"/>
      <c r="F3857" s="98"/>
      <c r="G3857" s="98"/>
      <c r="H3857" s="98"/>
    </row>
    <row r="3858" spans="5:8" x14ac:dyDescent="0.2">
      <c r="E3858" s="98"/>
      <c r="F3858" s="98"/>
      <c r="G3858" s="98"/>
      <c r="H3858" s="98"/>
    </row>
    <row r="3859" spans="5:8" x14ac:dyDescent="0.2">
      <c r="E3859" s="98"/>
      <c r="F3859" s="98"/>
      <c r="G3859" s="98"/>
      <c r="H3859" s="98"/>
    </row>
    <row r="3860" spans="5:8" x14ac:dyDescent="0.2">
      <c r="E3860" s="98"/>
      <c r="F3860" s="98"/>
      <c r="G3860" s="98"/>
      <c r="H3860" s="98"/>
    </row>
    <row r="3861" spans="5:8" x14ac:dyDescent="0.2">
      <c r="E3861" s="98"/>
      <c r="F3861" s="98"/>
      <c r="G3861" s="98"/>
      <c r="H3861" s="98"/>
    </row>
    <row r="3862" spans="5:8" x14ac:dyDescent="0.2">
      <c r="E3862" s="98"/>
      <c r="F3862" s="98"/>
      <c r="G3862" s="98"/>
      <c r="H3862" s="98"/>
    </row>
    <row r="3863" spans="5:8" x14ac:dyDescent="0.2">
      <c r="E3863" s="98"/>
      <c r="F3863" s="98"/>
      <c r="G3863" s="98"/>
      <c r="H3863" s="98"/>
    </row>
    <row r="3864" spans="5:8" x14ac:dyDescent="0.2">
      <c r="E3864" s="98"/>
      <c r="F3864" s="98"/>
      <c r="G3864" s="98"/>
      <c r="H3864" s="98"/>
    </row>
    <row r="3865" spans="5:8" x14ac:dyDescent="0.2">
      <c r="E3865" s="98"/>
      <c r="F3865" s="98"/>
      <c r="G3865" s="98"/>
      <c r="H3865" s="98"/>
    </row>
    <row r="3866" spans="5:8" x14ac:dyDescent="0.2">
      <c r="E3866" s="98"/>
      <c r="F3866" s="98"/>
      <c r="G3866" s="98"/>
      <c r="H3866" s="98"/>
    </row>
    <row r="3867" spans="5:8" x14ac:dyDescent="0.2">
      <c r="E3867" s="98"/>
      <c r="F3867" s="98"/>
      <c r="G3867" s="98"/>
      <c r="H3867" s="98"/>
    </row>
    <row r="3868" spans="5:8" x14ac:dyDescent="0.2">
      <c r="E3868" s="98"/>
      <c r="F3868" s="98"/>
      <c r="G3868" s="98"/>
      <c r="H3868" s="98"/>
    </row>
    <row r="3869" spans="5:8" x14ac:dyDescent="0.2">
      <c r="E3869" s="98"/>
      <c r="F3869" s="98"/>
      <c r="G3869" s="98"/>
      <c r="H3869" s="98"/>
    </row>
    <row r="3870" spans="5:8" x14ac:dyDescent="0.2">
      <c r="E3870" s="98"/>
      <c r="F3870" s="98"/>
      <c r="G3870" s="98"/>
      <c r="H3870" s="98"/>
    </row>
    <row r="3871" spans="5:8" x14ac:dyDescent="0.2">
      <c r="E3871" s="98"/>
      <c r="F3871" s="98"/>
      <c r="G3871" s="98"/>
      <c r="H3871" s="98"/>
    </row>
    <row r="3872" spans="5:8" x14ac:dyDescent="0.2">
      <c r="E3872" s="98"/>
      <c r="F3872" s="98"/>
      <c r="G3872" s="98"/>
      <c r="H3872" s="98"/>
    </row>
    <row r="3873" spans="5:8" x14ac:dyDescent="0.2">
      <c r="E3873" s="98"/>
      <c r="F3873" s="98"/>
      <c r="G3873" s="98"/>
      <c r="H3873" s="98"/>
    </row>
    <row r="3874" spans="5:8" x14ac:dyDescent="0.2">
      <c r="E3874" s="98"/>
      <c r="F3874" s="98"/>
      <c r="G3874" s="98"/>
      <c r="H3874" s="98"/>
    </row>
    <row r="3875" spans="5:8" x14ac:dyDescent="0.2">
      <c r="E3875" s="98"/>
      <c r="F3875" s="98"/>
      <c r="G3875" s="98"/>
      <c r="H3875" s="98"/>
    </row>
    <row r="3876" spans="5:8" x14ac:dyDescent="0.2">
      <c r="E3876" s="98"/>
      <c r="F3876" s="98"/>
      <c r="G3876" s="98"/>
      <c r="H3876" s="98"/>
    </row>
    <row r="3877" spans="5:8" x14ac:dyDescent="0.2">
      <c r="E3877" s="98"/>
      <c r="F3877" s="98"/>
      <c r="G3877" s="98"/>
      <c r="H3877" s="98"/>
    </row>
    <row r="3878" spans="5:8" x14ac:dyDescent="0.2">
      <c r="E3878" s="98"/>
      <c r="F3878" s="98"/>
      <c r="G3878" s="98"/>
      <c r="H3878" s="98"/>
    </row>
    <row r="3879" spans="5:8" x14ac:dyDescent="0.2">
      <c r="E3879" s="98"/>
      <c r="F3879" s="98"/>
      <c r="G3879" s="98"/>
      <c r="H3879" s="98"/>
    </row>
    <row r="3880" spans="5:8" x14ac:dyDescent="0.2">
      <c r="E3880" s="98"/>
      <c r="F3880" s="98"/>
      <c r="G3880" s="98"/>
      <c r="H3880" s="98"/>
    </row>
    <row r="3881" spans="5:8" x14ac:dyDescent="0.2">
      <c r="E3881" s="98"/>
      <c r="F3881" s="98"/>
      <c r="G3881" s="98"/>
      <c r="H3881" s="98"/>
    </row>
    <row r="3882" spans="5:8" x14ac:dyDescent="0.2">
      <c r="E3882" s="98"/>
      <c r="F3882" s="98"/>
      <c r="G3882" s="98"/>
      <c r="H3882" s="98"/>
    </row>
    <row r="3883" spans="5:8" x14ac:dyDescent="0.2">
      <c r="E3883" s="98"/>
      <c r="F3883" s="98"/>
      <c r="G3883" s="98"/>
      <c r="H3883" s="98"/>
    </row>
    <row r="3884" spans="5:8" x14ac:dyDescent="0.2">
      <c r="E3884" s="98"/>
      <c r="F3884" s="98"/>
      <c r="G3884" s="98"/>
      <c r="H3884" s="98"/>
    </row>
    <row r="3885" spans="5:8" x14ac:dyDescent="0.2">
      <c r="E3885" s="98"/>
      <c r="F3885" s="98"/>
      <c r="G3885" s="98"/>
      <c r="H3885" s="98"/>
    </row>
    <row r="3886" spans="5:8" x14ac:dyDescent="0.2">
      <c r="E3886" s="98"/>
      <c r="F3886" s="98"/>
      <c r="G3886" s="98"/>
      <c r="H3886" s="98"/>
    </row>
    <row r="3887" spans="5:8" x14ac:dyDescent="0.2">
      <c r="E3887" s="98"/>
      <c r="F3887" s="98"/>
      <c r="G3887" s="98"/>
      <c r="H3887" s="98"/>
    </row>
    <row r="3888" spans="5:8" x14ac:dyDescent="0.2">
      <c r="E3888" s="98"/>
      <c r="F3888" s="98"/>
      <c r="G3888" s="98"/>
      <c r="H3888" s="98"/>
    </row>
    <row r="3889" spans="5:8" x14ac:dyDescent="0.2">
      <c r="E3889" s="98"/>
      <c r="F3889" s="98"/>
      <c r="G3889" s="98"/>
      <c r="H3889" s="98"/>
    </row>
    <row r="3890" spans="5:8" x14ac:dyDescent="0.2">
      <c r="E3890" s="98"/>
      <c r="F3890" s="98"/>
      <c r="G3890" s="98"/>
      <c r="H3890" s="98"/>
    </row>
    <row r="3891" spans="5:8" x14ac:dyDescent="0.2">
      <c r="E3891" s="98"/>
      <c r="F3891" s="98"/>
      <c r="G3891" s="98"/>
      <c r="H3891" s="98"/>
    </row>
    <row r="3892" spans="5:8" x14ac:dyDescent="0.2">
      <c r="E3892" s="98"/>
      <c r="F3892" s="98"/>
      <c r="G3892" s="98"/>
      <c r="H3892" s="98"/>
    </row>
    <row r="3893" spans="5:8" x14ac:dyDescent="0.2">
      <c r="E3893" s="98"/>
      <c r="F3893" s="98"/>
      <c r="G3893" s="98"/>
      <c r="H3893" s="98"/>
    </row>
    <row r="3894" spans="5:8" x14ac:dyDescent="0.2">
      <c r="E3894" s="98"/>
      <c r="F3894" s="98"/>
      <c r="G3894" s="98"/>
      <c r="H3894" s="98"/>
    </row>
    <row r="3895" spans="5:8" x14ac:dyDescent="0.2">
      <c r="E3895" s="98"/>
      <c r="F3895" s="98"/>
      <c r="G3895" s="98"/>
      <c r="H3895" s="98"/>
    </row>
    <row r="3896" spans="5:8" x14ac:dyDescent="0.2">
      <c r="E3896" s="98"/>
      <c r="F3896" s="98"/>
      <c r="G3896" s="98"/>
      <c r="H3896" s="98"/>
    </row>
    <row r="3897" spans="5:8" x14ac:dyDescent="0.2">
      <c r="E3897" s="98"/>
      <c r="F3897" s="98"/>
      <c r="G3897" s="98"/>
      <c r="H3897" s="98"/>
    </row>
    <row r="3898" spans="5:8" x14ac:dyDescent="0.2">
      <c r="E3898" s="98"/>
      <c r="F3898" s="98"/>
      <c r="G3898" s="98"/>
      <c r="H3898" s="98"/>
    </row>
    <row r="3899" spans="5:8" x14ac:dyDescent="0.2">
      <c r="E3899" s="98"/>
      <c r="F3899" s="98"/>
      <c r="G3899" s="98"/>
      <c r="H3899" s="98"/>
    </row>
    <row r="3900" spans="5:8" x14ac:dyDescent="0.2">
      <c r="E3900" s="98"/>
      <c r="F3900" s="98"/>
      <c r="G3900" s="98"/>
      <c r="H3900" s="98"/>
    </row>
    <row r="3901" spans="5:8" x14ac:dyDescent="0.2">
      <c r="E3901" s="98"/>
      <c r="F3901" s="98"/>
      <c r="G3901" s="98"/>
      <c r="H3901" s="98"/>
    </row>
    <row r="3902" spans="5:8" x14ac:dyDescent="0.2">
      <c r="E3902" s="98"/>
      <c r="F3902" s="98"/>
      <c r="G3902" s="98"/>
      <c r="H3902" s="98"/>
    </row>
    <row r="3903" spans="5:8" x14ac:dyDescent="0.2">
      <c r="E3903" s="98"/>
      <c r="F3903" s="98"/>
      <c r="G3903" s="98"/>
      <c r="H3903" s="98"/>
    </row>
    <row r="3904" spans="5:8" x14ac:dyDescent="0.2">
      <c r="E3904" s="98"/>
      <c r="F3904" s="98"/>
      <c r="G3904" s="98"/>
      <c r="H3904" s="98"/>
    </row>
    <row r="3905" spans="5:8" x14ac:dyDescent="0.2">
      <c r="E3905" s="98"/>
      <c r="F3905" s="98"/>
      <c r="G3905" s="98"/>
      <c r="H3905" s="98"/>
    </row>
    <row r="3906" spans="5:8" x14ac:dyDescent="0.2">
      <c r="E3906" s="98"/>
      <c r="F3906" s="98"/>
      <c r="G3906" s="98"/>
      <c r="H3906" s="98"/>
    </row>
    <row r="3907" spans="5:8" x14ac:dyDescent="0.2">
      <c r="E3907" s="98"/>
      <c r="F3907" s="98"/>
      <c r="G3907" s="98"/>
      <c r="H3907" s="98"/>
    </row>
    <row r="3908" spans="5:8" x14ac:dyDescent="0.2">
      <c r="E3908" s="98"/>
      <c r="F3908" s="98"/>
      <c r="G3908" s="98"/>
      <c r="H3908" s="98"/>
    </row>
    <row r="3909" spans="5:8" x14ac:dyDescent="0.2">
      <c r="E3909" s="98"/>
      <c r="F3909" s="98"/>
      <c r="G3909" s="98"/>
      <c r="H3909" s="98"/>
    </row>
    <row r="3910" spans="5:8" x14ac:dyDescent="0.2">
      <c r="E3910" s="98"/>
      <c r="F3910" s="98"/>
      <c r="G3910" s="98"/>
      <c r="H3910" s="98"/>
    </row>
    <row r="3911" spans="5:8" x14ac:dyDescent="0.2">
      <c r="E3911" s="98"/>
      <c r="F3911" s="98"/>
      <c r="G3911" s="98"/>
      <c r="H3911" s="98"/>
    </row>
    <row r="3912" spans="5:8" x14ac:dyDescent="0.2">
      <c r="E3912" s="98"/>
      <c r="F3912" s="98"/>
      <c r="G3912" s="98"/>
      <c r="H3912" s="98"/>
    </row>
    <row r="3913" spans="5:8" x14ac:dyDescent="0.2">
      <c r="E3913" s="98"/>
      <c r="F3913" s="98"/>
      <c r="G3913" s="98"/>
      <c r="H3913" s="98"/>
    </row>
    <row r="3914" spans="5:8" x14ac:dyDescent="0.2">
      <c r="E3914" s="98"/>
      <c r="F3914" s="98"/>
      <c r="G3914" s="98"/>
      <c r="H3914" s="98"/>
    </row>
    <row r="3915" spans="5:8" x14ac:dyDescent="0.2">
      <c r="E3915" s="98"/>
      <c r="F3915" s="98"/>
      <c r="G3915" s="98"/>
      <c r="H3915" s="98"/>
    </row>
    <row r="3916" spans="5:8" x14ac:dyDescent="0.2">
      <c r="E3916" s="98"/>
      <c r="F3916" s="98"/>
      <c r="G3916" s="98"/>
      <c r="H3916" s="98"/>
    </row>
    <row r="3917" spans="5:8" x14ac:dyDescent="0.2">
      <c r="E3917" s="98"/>
      <c r="F3917" s="98"/>
      <c r="G3917" s="98"/>
      <c r="H3917" s="98"/>
    </row>
    <row r="3918" spans="5:8" x14ac:dyDescent="0.2">
      <c r="E3918" s="98"/>
      <c r="F3918" s="98"/>
      <c r="G3918" s="98"/>
      <c r="H3918" s="98"/>
    </row>
    <row r="3919" spans="5:8" x14ac:dyDescent="0.2">
      <c r="E3919" s="98"/>
      <c r="F3919" s="98"/>
      <c r="G3919" s="98"/>
      <c r="H3919" s="98"/>
    </row>
    <row r="3920" spans="5:8" x14ac:dyDescent="0.2">
      <c r="E3920" s="98"/>
      <c r="F3920" s="98"/>
      <c r="G3920" s="98"/>
      <c r="H3920" s="98"/>
    </row>
    <row r="3921" spans="5:8" x14ac:dyDescent="0.2">
      <c r="E3921" s="98"/>
      <c r="F3921" s="98"/>
      <c r="G3921" s="98"/>
      <c r="H3921" s="98"/>
    </row>
    <row r="3922" spans="5:8" x14ac:dyDescent="0.2">
      <c r="E3922" s="98"/>
      <c r="F3922" s="98"/>
      <c r="G3922" s="98"/>
      <c r="H3922" s="98"/>
    </row>
    <row r="3923" spans="5:8" x14ac:dyDescent="0.2">
      <c r="E3923" s="98"/>
      <c r="F3923" s="98"/>
      <c r="G3923" s="98"/>
      <c r="H3923" s="98"/>
    </row>
    <row r="3924" spans="5:8" x14ac:dyDescent="0.2">
      <c r="E3924" s="98"/>
      <c r="F3924" s="98"/>
      <c r="G3924" s="98"/>
      <c r="H3924" s="98"/>
    </row>
    <row r="3925" spans="5:8" x14ac:dyDescent="0.2">
      <c r="E3925" s="98"/>
      <c r="F3925" s="98"/>
      <c r="G3925" s="98"/>
      <c r="H3925" s="98"/>
    </row>
    <row r="3926" spans="5:8" x14ac:dyDescent="0.2">
      <c r="E3926" s="98"/>
      <c r="F3926" s="98"/>
      <c r="G3926" s="98"/>
      <c r="H3926" s="98"/>
    </row>
    <row r="3927" spans="5:8" x14ac:dyDescent="0.2">
      <c r="E3927" s="98"/>
      <c r="F3927" s="98"/>
      <c r="G3927" s="98"/>
      <c r="H3927" s="98"/>
    </row>
    <row r="3928" spans="5:8" x14ac:dyDescent="0.2">
      <c r="E3928" s="98"/>
      <c r="F3928" s="98"/>
      <c r="G3928" s="98"/>
      <c r="H3928" s="98"/>
    </row>
    <row r="3929" spans="5:8" x14ac:dyDescent="0.2">
      <c r="E3929" s="98"/>
      <c r="F3929" s="98"/>
      <c r="G3929" s="98"/>
      <c r="H3929" s="98"/>
    </row>
    <row r="3930" spans="5:8" x14ac:dyDescent="0.2">
      <c r="E3930" s="98"/>
      <c r="F3930" s="98"/>
      <c r="G3930" s="98"/>
      <c r="H3930" s="98"/>
    </row>
    <row r="3931" spans="5:8" x14ac:dyDescent="0.2">
      <c r="E3931" s="98"/>
      <c r="F3931" s="98"/>
      <c r="G3931" s="98"/>
      <c r="H3931" s="98"/>
    </row>
    <row r="3932" spans="5:8" x14ac:dyDescent="0.2">
      <c r="E3932" s="98"/>
      <c r="F3932" s="98"/>
      <c r="G3932" s="98"/>
      <c r="H3932" s="98"/>
    </row>
    <row r="3933" spans="5:8" x14ac:dyDescent="0.2">
      <c r="E3933" s="98"/>
      <c r="F3933" s="98"/>
      <c r="G3933" s="98"/>
      <c r="H3933" s="98"/>
    </row>
    <row r="3934" spans="5:8" x14ac:dyDescent="0.2">
      <c r="E3934" s="98"/>
      <c r="F3934" s="98"/>
      <c r="G3934" s="98"/>
      <c r="H3934" s="98"/>
    </row>
    <row r="3935" spans="5:8" x14ac:dyDescent="0.2">
      <c r="E3935" s="98"/>
      <c r="F3935" s="98"/>
      <c r="G3935" s="98"/>
      <c r="H3935" s="98"/>
    </row>
    <row r="3936" spans="5:8" x14ac:dyDescent="0.2">
      <c r="E3936" s="98"/>
      <c r="F3936" s="98"/>
      <c r="G3936" s="98"/>
      <c r="H3936" s="98"/>
    </row>
    <row r="3937" spans="5:8" x14ac:dyDescent="0.2">
      <c r="E3937" s="98"/>
      <c r="F3937" s="98"/>
      <c r="G3937" s="98"/>
      <c r="H3937" s="98"/>
    </row>
    <row r="3938" spans="5:8" x14ac:dyDescent="0.2">
      <c r="E3938" s="98"/>
      <c r="F3938" s="98"/>
      <c r="G3938" s="98"/>
      <c r="H3938" s="98"/>
    </row>
    <row r="3939" spans="5:8" x14ac:dyDescent="0.2">
      <c r="E3939" s="98"/>
      <c r="F3939" s="98"/>
      <c r="G3939" s="98"/>
      <c r="H3939" s="98"/>
    </row>
    <row r="3940" spans="5:8" x14ac:dyDescent="0.2">
      <c r="E3940" s="98"/>
      <c r="F3940" s="98"/>
      <c r="G3940" s="98"/>
      <c r="H3940" s="98"/>
    </row>
    <row r="3941" spans="5:8" x14ac:dyDescent="0.2">
      <c r="E3941" s="98"/>
      <c r="F3941" s="98"/>
      <c r="G3941" s="98"/>
      <c r="H3941" s="98"/>
    </row>
    <row r="3942" spans="5:8" x14ac:dyDescent="0.2">
      <c r="E3942" s="98"/>
      <c r="F3942" s="98"/>
      <c r="G3942" s="98"/>
      <c r="H3942" s="98"/>
    </row>
    <row r="3943" spans="5:8" x14ac:dyDescent="0.2">
      <c r="E3943" s="98"/>
      <c r="F3943" s="98"/>
      <c r="G3943" s="98"/>
      <c r="H3943" s="98"/>
    </row>
    <row r="3944" spans="5:8" x14ac:dyDescent="0.2">
      <c r="E3944" s="98"/>
      <c r="F3944" s="98"/>
      <c r="G3944" s="98"/>
      <c r="H3944" s="98"/>
    </row>
    <row r="3945" spans="5:8" x14ac:dyDescent="0.2">
      <c r="E3945" s="98"/>
      <c r="F3945" s="98"/>
      <c r="G3945" s="98"/>
      <c r="H3945" s="98"/>
    </row>
    <row r="3946" spans="5:8" x14ac:dyDescent="0.2">
      <c r="E3946" s="98"/>
      <c r="F3946" s="98"/>
      <c r="G3946" s="98"/>
      <c r="H3946" s="98"/>
    </row>
    <row r="3947" spans="5:8" x14ac:dyDescent="0.2">
      <c r="E3947" s="98"/>
      <c r="F3947" s="98"/>
      <c r="G3947" s="98"/>
      <c r="H3947" s="98"/>
    </row>
    <row r="3948" spans="5:8" x14ac:dyDescent="0.2">
      <c r="E3948" s="98"/>
      <c r="F3948" s="98"/>
      <c r="G3948" s="98"/>
      <c r="H3948" s="98"/>
    </row>
    <row r="3949" spans="5:8" x14ac:dyDescent="0.2">
      <c r="E3949" s="98"/>
      <c r="F3949" s="98"/>
      <c r="G3949" s="98"/>
      <c r="H3949" s="98"/>
    </row>
    <row r="3950" spans="5:8" x14ac:dyDescent="0.2">
      <c r="E3950" s="98"/>
      <c r="F3950" s="98"/>
      <c r="G3950" s="98"/>
      <c r="H3950" s="98"/>
    </row>
    <row r="3951" spans="5:8" x14ac:dyDescent="0.2">
      <c r="E3951" s="98"/>
      <c r="F3951" s="98"/>
      <c r="G3951" s="98"/>
      <c r="H3951" s="98"/>
    </row>
    <row r="3952" spans="5:8" x14ac:dyDescent="0.2">
      <c r="E3952" s="98"/>
      <c r="F3952" s="98"/>
      <c r="G3952" s="98"/>
      <c r="H3952" s="98"/>
    </row>
    <row r="3953" spans="5:8" x14ac:dyDescent="0.2">
      <c r="E3953" s="98"/>
      <c r="F3953" s="98"/>
      <c r="G3953" s="98"/>
      <c r="H3953" s="98"/>
    </row>
    <row r="3954" spans="5:8" x14ac:dyDescent="0.2">
      <c r="E3954" s="98"/>
      <c r="F3954" s="98"/>
      <c r="G3954" s="98"/>
      <c r="H3954" s="98"/>
    </row>
    <row r="3955" spans="5:8" x14ac:dyDescent="0.2">
      <c r="E3955" s="98"/>
      <c r="F3955" s="98"/>
      <c r="G3955" s="98"/>
      <c r="H3955" s="98"/>
    </row>
    <row r="3956" spans="5:8" x14ac:dyDescent="0.2">
      <c r="E3956" s="98"/>
      <c r="F3956" s="98"/>
      <c r="G3956" s="98"/>
      <c r="H3956" s="98"/>
    </row>
    <row r="3957" spans="5:8" x14ac:dyDescent="0.2">
      <c r="E3957" s="98"/>
      <c r="F3957" s="98"/>
      <c r="G3957" s="98"/>
      <c r="H3957" s="98"/>
    </row>
    <row r="3958" spans="5:8" x14ac:dyDescent="0.2">
      <c r="E3958" s="98"/>
      <c r="F3958" s="98"/>
      <c r="G3958" s="98"/>
      <c r="H3958" s="98"/>
    </row>
    <row r="3959" spans="5:8" x14ac:dyDescent="0.2">
      <c r="E3959" s="98"/>
      <c r="F3959" s="98"/>
      <c r="G3959" s="98"/>
      <c r="H3959" s="98"/>
    </row>
    <row r="3960" spans="5:8" x14ac:dyDescent="0.2">
      <c r="E3960" s="98"/>
      <c r="F3960" s="98"/>
      <c r="G3960" s="98"/>
      <c r="H3960" s="98"/>
    </row>
    <row r="3961" spans="5:8" x14ac:dyDescent="0.2">
      <c r="E3961" s="98"/>
      <c r="F3961" s="98"/>
      <c r="G3961" s="98"/>
      <c r="H3961" s="98"/>
    </row>
    <row r="3962" spans="5:8" x14ac:dyDescent="0.2">
      <c r="E3962" s="98"/>
      <c r="F3962" s="98"/>
      <c r="G3962" s="98"/>
      <c r="H3962" s="98"/>
    </row>
    <row r="3963" spans="5:8" x14ac:dyDescent="0.2">
      <c r="E3963" s="98"/>
      <c r="F3963" s="98"/>
      <c r="G3963" s="98"/>
      <c r="H3963" s="98"/>
    </row>
    <row r="3964" spans="5:8" x14ac:dyDescent="0.2">
      <c r="E3964" s="98"/>
      <c r="F3964" s="98"/>
      <c r="G3964" s="98"/>
      <c r="H3964" s="98"/>
    </row>
    <row r="3965" spans="5:8" x14ac:dyDescent="0.2">
      <c r="E3965" s="98"/>
      <c r="F3965" s="98"/>
      <c r="G3965" s="98"/>
      <c r="H3965" s="98"/>
    </row>
    <row r="3966" spans="5:8" x14ac:dyDescent="0.2">
      <c r="E3966" s="98"/>
      <c r="F3966" s="98"/>
      <c r="G3966" s="98"/>
      <c r="H3966" s="98"/>
    </row>
    <row r="3967" spans="5:8" x14ac:dyDescent="0.2">
      <c r="E3967" s="98"/>
      <c r="F3967" s="98"/>
      <c r="G3967" s="98"/>
      <c r="H3967" s="98"/>
    </row>
    <row r="3968" spans="5:8" x14ac:dyDescent="0.2">
      <c r="E3968" s="98"/>
      <c r="F3968" s="98"/>
      <c r="G3968" s="98"/>
      <c r="H3968" s="98"/>
    </row>
    <row r="3969" spans="5:8" x14ac:dyDescent="0.2">
      <c r="E3969" s="98"/>
      <c r="F3969" s="98"/>
      <c r="G3969" s="98"/>
      <c r="H3969" s="98"/>
    </row>
    <row r="3970" spans="5:8" x14ac:dyDescent="0.2">
      <c r="E3970" s="98"/>
      <c r="F3970" s="98"/>
      <c r="G3970" s="98"/>
      <c r="H3970" s="98"/>
    </row>
    <row r="3971" spans="5:8" x14ac:dyDescent="0.2">
      <c r="E3971" s="98"/>
      <c r="F3971" s="98"/>
      <c r="G3971" s="98"/>
      <c r="H3971" s="98"/>
    </row>
    <row r="3972" spans="5:8" x14ac:dyDescent="0.2">
      <c r="E3972" s="98"/>
      <c r="F3972" s="98"/>
      <c r="G3972" s="98"/>
      <c r="H3972" s="98"/>
    </row>
    <row r="3973" spans="5:8" x14ac:dyDescent="0.2">
      <c r="E3973" s="98"/>
      <c r="F3973" s="98"/>
      <c r="G3973" s="98"/>
      <c r="H3973" s="98"/>
    </row>
    <row r="3974" spans="5:8" x14ac:dyDescent="0.2">
      <c r="E3974" s="98"/>
      <c r="F3974" s="98"/>
      <c r="G3974" s="98"/>
      <c r="H3974" s="98"/>
    </row>
    <row r="3975" spans="5:8" x14ac:dyDescent="0.2">
      <c r="E3975" s="98"/>
      <c r="F3975" s="98"/>
      <c r="G3975" s="98"/>
      <c r="H3975" s="98"/>
    </row>
    <row r="3976" spans="5:8" x14ac:dyDescent="0.2">
      <c r="E3976" s="98"/>
      <c r="F3976" s="98"/>
      <c r="G3976" s="98"/>
      <c r="H3976" s="98"/>
    </row>
    <row r="3977" spans="5:8" x14ac:dyDescent="0.2">
      <c r="E3977" s="98"/>
      <c r="F3977" s="98"/>
      <c r="G3977" s="98"/>
      <c r="H3977" s="98"/>
    </row>
    <row r="3978" spans="5:8" x14ac:dyDescent="0.2">
      <c r="E3978" s="98"/>
      <c r="F3978" s="98"/>
      <c r="G3978" s="98"/>
      <c r="H3978" s="98"/>
    </row>
    <row r="3979" spans="5:8" x14ac:dyDescent="0.2">
      <c r="E3979" s="98"/>
      <c r="F3979" s="98"/>
      <c r="G3979" s="98"/>
      <c r="H3979" s="98"/>
    </row>
    <row r="3980" spans="5:8" x14ac:dyDescent="0.2">
      <c r="E3980" s="98"/>
      <c r="F3980" s="98"/>
      <c r="G3980" s="98"/>
      <c r="H3980" s="98"/>
    </row>
    <row r="3981" spans="5:8" x14ac:dyDescent="0.2">
      <c r="E3981" s="98"/>
      <c r="F3981" s="98"/>
      <c r="G3981" s="98"/>
      <c r="H3981" s="98"/>
    </row>
    <row r="3982" spans="5:8" x14ac:dyDescent="0.2">
      <c r="E3982" s="98"/>
      <c r="F3982" s="98"/>
      <c r="G3982" s="98"/>
      <c r="H3982" s="98"/>
    </row>
    <row r="3983" spans="5:8" x14ac:dyDescent="0.2">
      <c r="E3983" s="98"/>
      <c r="F3983" s="98"/>
      <c r="G3983" s="98"/>
      <c r="H3983" s="98"/>
    </row>
    <row r="3984" spans="5:8" x14ac:dyDescent="0.2">
      <c r="E3984" s="98"/>
      <c r="F3984" s="98"/>
      <c r="G3984" s="98"/>
      <c r="H3984" s="98"/>
    </row>
    <row r="3985" spans="5:8" x14ac:dyDescent="0.2">
      <c r="E3985" s="98"/>
      <c r="F3985" s="98"/>
      <c r="G3985" s="98"/>
      <c r="H3985" s="98"/>
    </row>
    <row r="3986" spans="5:8" x14ac:dyDescent="0.2">
      <c r="E3986" s="98"/>
      <c r="F3986" s="98"/>
      <c r="G3986" s="98"/>
      <c r="H3986" s="98"/>
    </row>
    <row r="3987" spans="5:8" x14ac:dyDescent="0.2">
      <c r="E3987" s="98"/>
      <c r="F3987" s="98"/>
      <c r="G3987" s="98"/>
      <c r="H3987" s="98"/>
    </row>
    <row r="3988" spans="5:8" x14ac:dyDescent="0.2">
      <c r="E3988" s="98"/>
      <c r="F3988" s="98"/>
      <c r="G3988" s="98"/>
      <c r="H3988" s="98"/>
    </row>
    <row r="3989" spans="5:8" x14ac:dyDescent="0.2">
      <c r="E3989" s="98"/>
      <c r="F3989" s="98"/>
      <c r="G3989" s="98"/>
      <c r="H3989" s="98"/>
    </row>
    <row r="3990" spans="5:8" x14ac:dyDescent="0.2">
      <c r="E3990" s="98"/>
      <c r="F3990" s="98"/>
      <c r="G3990" s="98"/>
      <c r="H3990" s="98"/>
    </row>
    <row r="3991" spans="5:8" x14ac:dyDescent="0.2">
      <c r="E3991" s="98"/>
      <c r="F3991" s="98"/>
      <c r="G3991" s="98"/>
      <c r="H3991" s="98"/>
    </row>
    <row r="3992" spans="5:8" x14ac:dyDescent="0.2">
      <c r="E3992" s="98"/>
      <c r="F3992" s="98"/>
      <c r="G3992" s="98"/>
      <c r="H3992" s="98"/>
    </row>
    <row r="3993" spans="5:8" x14ac:dyDescent="0.2">
      <c r="E3993" s="98"/>
      <c r="F3993" s="98"/>
      <c r="G3993" s="98"/>
      <c r="H3993" s="98"/>
    </row>
    <row r="3994" spans="5:8" x14ac:dyDescent="0.2">
      <c r="E3994" s="98"/>
      <c r="F3994" s="98"/>
      <c r="G3994" s="98"/>
      <c r="H3994" s="98"/>
    </row>
    <row r="3995" spans="5:8" x14ac:dyDescent="0.2">
      <c r="E3995" s="98"/>
      <c r="F3995" s="98"/>
      <c r="G3995" s="98"/>
      <c r="H3995" s="98"/>
    </row>
    <row r="3996" spans="5:8" x14ac:dyDescent="0.2">
      <c r="E3996" s="98"/>
      <c r="F3996" s="98"/>
      <c r="G3996" s="98"/>
      <c r="H3996" s="98"/>
    </row>
    <row r="3997" spans="5:8" x14ac:dyDescent="0.2">
      <c r="E3997" s="98"/>
      <c r="F3997" s="98"/>
      <c r="G3997" s="98"/>
      <c r="H3997" s="98"/>
    </row>
    <row r="3998" spans="5:8" x14ac:dyDescent="0.2">
      <c r="E3998" s="98"/>
      <c r="F3998" s="98"/>
      <c r="G3998" s="98"/>
      <c r="H3998" s="98"/>
    </row>
    <row r="3999" spans="5:8" x14ac:dyDescent="0.2">
      <c r="E3999" s="98"/>
      <c r="F3999" s="98"/>
      <c r="G3999" s="98"/>
      <c r="H3999" s="98"/>
    </row>
    <row r="4000" spans="5:8" x14ac:dyDescent="0.2">
      <c r="E4000" s="98"/>
      <c r="F4000" s="98"/>
      <c r="G4000" s="98"/>
      <c r="H4000" s="98"/>
    </row>
    <row r="4001" spans="5:8" x14ac:dyDescent="0.2">
      <c r="E4001" s="98"/>
      <c r="F4001" s="98"/>
      <c r="G4001" s="98"/>
      <c r="H4001" s="98"/>
    </row>
    <row r="4002" spans="5:8" x14ac:dyDescent="0.2">
      <c r="E4002" s="98"/>
      <c r="F4002" s="98"/>
      <c r="G4002" s="98"/>
      <c r="H4002" s="98"/>
    </row>
    <row r="4003" spans="5:8" x14ac:dyDescent="0.2">
      <c r="E4003" s="98"/>
      <c r="F4003" s="98"/>
      <c r="G4003" s="98"/>
      <c r="H4003" s="98"/>
    </row>
    <row r="4004" spans="5:8" x14ac:dyDescent="0.2">
      <c r="E4004" s="98"/>
      <c r="F4004" s="98"/>
      <c r="G4004" s="98"/>
      <c r="H4004" s="98"/>
    </row>
    <row r="4005" spans="5:8" x14ac:dyDescent="0.2">
      <c r="E4005" s="98"/>
      <c r="F4005" s="98"/>
      <c r="G4005" s="98"/>
      <c r="H4005" s="98"/>
    </row>
    <row r="4006" spans="5:8" x14ac:dyDescent="0.2">
      <c r="E4006" s="98"/>
      <c r="F4006" s="98"/>
      <c r="G4006" s="98"/>
      <c r="H4006" s="98"/>
    </row>
    <row r="4007" spans="5:8" x14ac:dyDescent="0.2">
      <c r="E4007" s="98"/>
      <c r="F4007" s="98"/>
      <c r="G4007" s="98"/>
      <c r="H4007" s="98"/>
    </row>
    <row r="4008" spans="5:8" x14ac:dyDescent="0.2">
      <c r="E4008" s="98"/>
      <c r="F4008" s="98"/>
      <c r="G4008" s="98"/>
      <c r="H4008" s="98"/>
    </row>
    <row r="4009" spans="5:8" x14ac:dyDescent="0.2">
      <c r="E4009" s="98"/>
      <c r="F4009" s="98"/>
      <c r="G4009" s="98"/>
      <c r="H4009" s="98"/>
    </row>
    <row r="4010" spans="5:8" x14ac:dyDescent="0.2">
      <c r="E4010" s="98"/>
      <c r="F4010" s="98"/>
      <c r="G4010" s="98"/>
      <c r="H4010" s="98"/>
    </row>
    <row r="4011" spans="5:8" x14ac:dyDescent="0.2">
      <c r="E4011" s="98"/>
      <c r="F4011" s="98"/>
      <c r="G4011" s="98"/>
      <c r="H4011" s="98"/>
    </row>
    <row r="4012" spans="5:8" x14ac:dyDescent="0.2">
      <c r="E4012" s="98"/>
      <c r="F4012" s="98"/>
      <c r="G4012" s="98"/>
      <c r="H4012" s="98"/>
    </row>
    <row r="4013" spans="5:8" x14ac:dyDescent="0.2">
      <c r="E4013" s="98"/>
      <c r="F4013" s="98"/>
      <c r="G4013" s="98"/>
      <c r="H4013" s="98"/>
    </row>
    <row r="4014" spans="5:8" x14ac:dyDescent="0.2">
      <c r="E4014" s="98"/>
      <c r="F4014" s="98"/>
      <c r="G4014" s="98"/>
      <c r="H4014" s="98"/>
    </row>
    <row r="4015" spans="5:8" x14ac:dyDescent="0.2">
      <c r="E4015" s="98"/>
      <c r="F4015" s="98"/>
      <c r="G4015" s="98"/>
      <c r="H4015" s="98"/>
    </row>
    <row r="4016" spans="5:8" x14ac:dyDescent="0.2">
      <c r="E4016" s="98"/>
      <c r="F4016" s="98"/>
      <c r="G4016" s="98"/>
      <c r="H4016" s="98"/>
    </row>
    <row r="4017" spans="5:8" x14ac:dyDescent="0.2">
      <c r="E4017" s="98"/>
      <c r="F4017" s="98"/>
      <c r="G4017" s="98"/>
      <c r="H4017" s="98"/>
    </row>
    <row r="4018" spans="5:8" x14ac:dyDescent="0.2">
      <c r="E4018" s="98"/>
      <c r="F4018" s="98"/>
      <c r="G4018" s="98"/>
      <c r="H4018" s="98"/>
    </row>
    <row r="4019" spans="5:8" x14ac:dyDescent="0.2">
      <c r="E4019" s="98"/>
      <c r="F4019" s="98"/>
      <c r="G4019" s="98"/>
      <c r="H4019" s="98"/>
    </row>
    <row r="4020" spans="5:8" x14ac:dyDescent="0.2">
      <c r="E4020" s="98"/>
      <c r="F4020" s="98"/>
      <c r="G4020" s="98"/>
      <c r="H4020" s="98"/>
    </row>
    <row r="4021" spans="5:8" x14ac:dyDescent="0.2">
      <c r="E4021" s="98"/>
      <c r="F4021" s="98"/>
      <c r="G4021" s="98"/>
      <c r="H4021" s="98"/>
    </row>
    <row r="4022" spans="5:8" x14ac:dyDescent="0.2">
      <c r="E4022" s="98"/>
      <c r="F4022" s="98"/>
      <c r="G4022" s="98"/>
      <c r="H4022" s="98"/>
    </row>
    <row r="4023" spans="5:8" x14ac:dyDescent="0.2">
      <c r="E4023" s="98"/>
      <c r="F4023" s="98"/>
      <c r="G4023" s="98"/>
      <c r="H4023" s="98"/>
    </row>
    <row r="4024" spans="5:8" x14ac:dyDescent="0.2">
      <c r="E4024" s="98"/>
      <c r="F4024" s="98"/>
      <c r="G4024" s="98"/>
      <c r="H4024" s="98"/>
    </row>
    <row r="4025" spans="5:8" x14ac:dyDescent="0.2">
      <c r="E4025" s="98"/>
      <c r="F4025" s="98"/>
      <c r="G4025" s="98"/>
      <c r="H4025" s="98"/>
    </row>
    <row r="4026" spans="5:8" x14ac:dyDescent="0.2">
      <c r="E4026" s="98"/>
      <c r="F4026" s="98"/>
      <c r="G4026" s="98"/>
      <c r="H4026" s="98"/>
    </row>
    <row r="4027" spans="5:8" x14ac:dyDescent="0.2">
      <c r="E4027" s="98"/>
      <c r="F4027" s="98"/>
      <c r="G4027" s="98"/>
      <c r="H4027" s="98"/>
    </row>
    <row r="4028" spans="5:8" x14ac:dyDescent="0.2">
      <c r="E4028" s="98"/>
      <c r="F4028" s="98"/>
      <c r="G4028" s="98"/>
      <c r="H4028" s="98"/>
    </row>
    <row r="4029" spans="5:8" x14ac:dyDescent="0.2">
      <c r="E4029" s="98"/>
      <c r="F4029" s="98"/>
      <c r="G4029" s="98"/>
      <c r="H4029" s="98"/>
    </row>
    <row r="4030" spans="5:8" x14ac:dyDescent="0.2">
      <c r="E4030" s="98"/>
      <c r="F4030" s="98"/>
      <c r="G4030" s="98"/>
      <c r="H4030" s="98"/>
    </row>
    <row r="4031" spans="5:8" x14ac:dyDescent="0.2">
      <c r="E4031" s="98"/>
      <c r="F4031" s="98"/>
      <c r="G4031" s="98"/>
      <c r="H4031" s="98"/>
    </row>
    <row r="4032" spans="5:8" x14ac:dyDescent="0.2">
      <c r="E4032" s="98"/>
      <c r="F4032" s="98"/>
      <c r="G4032" s="98"/>
      <c r="H4032" s="98"/>
    </row>
    <row r="4033" spans="5:8" x14ac:dyDescent="0.2">
      <c r="E4033" s="98"/>
      <c r="F4033" s="98"/>
      <c r="G4033" s="98"/>
      <c r="H4033" s="98"/>
    </row>
    <row r="4034" spans="5:8" x14ac:dyDescent="0.2">
      <c r="E4034" s="98"/>
      <c r="F4034" s="98"/>
      <c r="G4034" s="98"/>
      <c r="H4034" s="98"/>
    </row>
    <row r="4035" spans="5:8" x14ac:dyDescent="0.2">
      <c r="E4035" s="98"/>
      <c r="F4035" s="98"/>
      <c r="G4035" s="98"/>
      <c r="H4035" s="98"/>
    </row>
    <row r="4036" spans="5:8" x14ac:dyDescent="0.2">
      <c r="E4036" s="98"/>
      <c r="F4036" s="98"/>
      <c r="G4036" s="98"/>
      <c r="H4036" s="98"/>
    </row>
    <row r="4037" spans="5:8" x14ac:dyDescent="0.2">
      <c r="E4037" s="98"/>
      <c r="F4037" s="98"/>
      <c r="G4037" s="98"/>
      <c r="H4037" s="98"/>
    </row>
    <row r="4038" spans="5:8" x14ac:dyDescent="0.2">
      <c r="E4038" s="98"/>
      <c r="F4038" s="98"/>
      <c r="G4038" s="98"/>
      <c r="H4038" s="98"/>
    </row>
    <row r="4039" spans="5:8" x14ac:dyDescent="0.2">
      <c r="E4039" s="98"/>
      <c r="F4039" s="98"/>
      <c r="G4039" s="98"/>
      <c r="H4039" s="98"/>
    </row>
    <row r="4040" spans="5:8" x14ac:dyDescent="0.2">
      <c r="E4040" s="98"/>
      <c r="F4040" s="98"/>
      <c r="G4040" s="98"/>
      <c r="H4040" s="98"/>
    </row>
    <row r="4041" spans="5:8" x14ac:dyDescent="0.2">
      <c r="E4041" s="98"/>
      <c r="F4041" s="98"/>
      <c r="G4041" s="98"/>
      <c r="H4041" s="98"/>
    </row>
    <row r="4042" spans="5:8" x14ac:dyDescent="0.2">
      <c r="E4042" s="98"/>
      <c r="F4042" s="98"/>
      <c r="G4042" s="98"/>
      <c r="H4042" s="98"/>
    </row>
    <row r="4043" spans="5:8" x14ac:dyDescent="0.2">
      <c r="E4043" s="98"/>
      <c r="F4043" s="98"/>
      <c r="G4043" s="98"/>
      <c r="H4043" s="98"/>
    </row>
    <row r="4044" spans="5:8" x14ac:dyDescent="0.2">
      <c r="E4044" s="98"/>
      <c r="F4044" s="98"/>
      <c r="G4044" s="98"/>
      <c r="H4044" s="98"/>
    </row>
    <row r="4045" spans="5:8" x14ac:dyDescent="0.2">
      <c r="E4045" s="98"/>
      <c r="F4045" s="98"/>
      <c r="G4045" s="98"/>
      <c r="H4045" s="98"/>
    </row>
    <row r="4046" spans="5:8" x14ac:dyDescent="0.2">
      <c r="E4046" s="98"/>
      <c r="F4046" s="98"/>
      <c r="G4046" s="98"/>
      <c r="H4046" s="98"/>
    </row>
    <row r="4047" spans="5:8" x14ac:dyDescent="0.2">
      <c r="E4047" s="98"/>
      <c r="F4047" s="98"/>
      <c r="G4047" s="98"/>
      <c r="H4047" s="98"/>
    </row>
    <row r="4048" spans="5:8" x14ac:dyDescent="0.2">
      <c r="E4048" s="98"/>
      <c r="F4048" s="98"/>
      <c r="G4048" s="98"/>
      <c r="H4048" s="98"/>
    </row>
    <row r="4049" spans="5:8" x14ac:dyDescent="0.2">
      <c r="E4049" s="98"/>
      <c r="F4049" s="98"/>
      <c r="G4049" s="98"/>
      <c r="H4049" s="98"/>
    </row>
    <row r="4050" spans="5:8" x14ac:dyDescent="0.2">
      <c r="E4050" s="98"/>
      <c r="F4050" s="98"/>
      <c r="G4050" s="98"/>
      <c r="H4050" s="98"/>
    </row>
    <row r="4051" spans="5:8" x14ac:dyDescent="0.2">
      <c r="E4051" s="98"/>
      <c r="F4051" s="98"/>
      <c r="G4051" s="98"/>
      <c r="H4051" s="98"/>
    </row>
    <row r="4052" spans="5:8" x14ac:dyDescent="0.2">
      <c r="E4052" s="98"/>
      <c r="F4052" s="98"/>
      <c r="G4052" s="98"/>
      <c r="H4052" s="98"/>
    </row>
    <row r="4053" spans="5:8" x14ac:dyDescent="0.2">
      <c r="E4053" s="98"/>
      <c r="F4053" s="98"/>
      <c r="G4053" s="98"/>
      <c r="H4053" s="98"/>
    </row>
    <row r="4054" spans="5:8" x14ac:dyDescent="0.2">
      <c r="E4054" s="98"/>
      <c r="F4054" s="98"/>
      <c r="G4054" s="98"/>
      <c r="H4054" s="98"/>
    </row>
    <row r="4055" spans="5:8" x14ac:dyDescent="0.2">
      <c r="E4055" s="98"/>
      <c r="F4055" s="98"/>
      <c r="G4055" s="98"/>
      <c r="H4055" s="98"/>
    </row>
    <row r="4056" spans="5:8" x14ac:dyDescent="0.2">
      <c r="E4056" s="98"/>
      <c r="F4056" s="98"/>
      <c r="G4056" s="98"/>
      <c r="H4056" s="98"/>
    </row>
    <row r="4057" spans="5:8" x14ac:dyDescent="0.2">
      <c r="E4057" s="98"/>
      <c r="F4057" s="98"/>
      <c r="G4057" s="98"/>
      <c r="H4057" s="98"/>
    </row>
    <row r="4058" spans="5:8" x14ac:dyDescent="0.2">
      <c r="E4058" s="98"/>
      <c r="F4058" s="98"/>
      <c r="G4058" s="98"/>
      <c r="H4058" s="98"/>
    </row>
    <row r="4059" spans="5:8" x14ac:dyDescent="0.2">
      <c r="E4059" s="98"/>
      <c r="F4059" s="98"/>
      <c r="G4059" s="98"/>
      <c r="H4059" s="98"/>
    </row>
    <row r="4060" spans="5:8" x14ac:dyDescent="0.2">
      <c r="E4060" s="98"/>
      <c r="F4060" s="98"/>
      <c r="G4060" s="98"/>
      <c r="H4060" s="98"/>
    </row>
    <row r="4061" spans="5:8" x14ac:dyDescent="0.2">
      <c r="E4061" s="98"/>
      <c r="F4061" s="98"/>
      <c r="G4061" s="98"/>
      <c r="H4061" s="98"/>
    </row>
    <row r="4062" spans="5:8" x14ac:dyDescent="0.2">
      <c r="E4062" s="98"/>
      <c r="F4062" s="98"/>
      <c r="G4062" s="98"/>
      <c r="H4062" s="98"/>
    </row>
    <row r="4063" spans="5:8" x14ac:dyDescent="0.2">
      <c r="E4063" s="98"/>
      <c r="F4063" s="98"/>
      <c r="G4063" s="98"/>
      <c r="H4063" s="98"/>
    </row>
    <row r="4064" spans="5:8" x14ac:dyDescent="0.2">
      <c r="E4064" s="98"/>
      <c r="F4064" s="98"/>
      <c r="G4064" s="98"/>
      <c r="H4064" s="98"/>
    </row>
    <row r="4065" spans="5:8" x14ac:dyDescent="0.2">
      <c r="E4065" s="98"/>
      <c r="F4065" s="98"/>
      <c r="G4065" s="98"/>
      <c r="H4065" s="98"/>
    </row>
    <row r="4066" spans="5:8" x14ac:dyDescent="0.2">
      <c r="E4066" s="98"/>
      <c r="F4066" s="98"/>
      <c r="G4066" s="98"/>
      <c r="H4066" s="98"/>
    </row>
    <row r="4067" spans="5:8" x14ac:dyDescent="0.2">
      <c r="E4067" s="98"/>
      <c r="F4067" s="98"/>
      <c r="G4067" s="98"/>
      <c r="H4067" s="98"/>
    </row>
    <row r="4068" spans="5:8" x14ac:dyDescent="0.2">
      <c r="E4068" s="98"/>
      <c r="F4068" s="98"/>
      <c r="G4068" s="98"/>
      <c r="H4068" s="98"/>
    </row>
    <row r="4069" spans="5:8" x14ac:dyDescent="0.2">
      <c r="E4069" s="98"/>
      <c r="F4069" s="98"/>
      <c r="G4069" s="98"/>
      <c r="H4069" s="98"/>
    </row>
    <row r="4070" spans="5:8" x14ac:dyDescent="0.2">
      <c r="E4070" s="98"/>
      <c r="F4070" s="98"/>
      <c r="G4070" s="98"/>
      <c r="H4070" s="98"/>
    </row>
    <row r="4071" spans="5:8" x14ac:dyDescent="0.2">
      <c r="E4071" s="98"/>
      <c r="F4071" s="98"/>
      <c r="G4071" s="98"/>
      <c r="H4071" s="98"/>
    </row>
    <row r="4072" spans="5:8" x14ac:dyDescent="0.2">
      <c r="E4072" s="98"/>
      <c r="F4072" s="98"/>
      <c r="G4072" s="98"/>
      <c r="H4072" s="98"/>
    </row>
    <row r="4073" spans="5:8" x14ac:dyDescent="0.2">
      <c r="E4073" s="98"/>
      <c r="F4073" s="98"/>
      <c r="G4073" s="98"/>
      <c r="H4073" s="98"/>
    </row>
    <row r="4074" spans="5:8" x14ac:dyDescent="0.2">
      <c r="E4074" s="98"/>
      <c r="F4074" s="98"/>
      <c r="G4074" s="98"/>
      <c r="H4074" s="98"/>
    </row>
    <row r="4075" spans="5:8" x14ac:dyDescent="0.2">
      <c r="E4075" s="98"/>
      <c r="F4075" s="98"/>
      <c r="G4075" s="98"/>
      <c r="H4075" s="98"/>
    </row>
    <row r="4076" spans="5:8" x14ac:dyDescent="0.2">
      <c r="E4076" s="98"/>
      <c r="F4076" s="98"/>
      <c r="G4076" s="98"/>
      <c r="H4076" s="98"/>
    </row>
    <row r="4077" spans="5:8" x14ac:dyDescent="0.2">
      <c r="E4077" s="98"/>
      <c r="F4077" s="98"/>
      <c r="G4077" s="98"/>
      <c r="H4077" s="98"/>
    </row>
    <row r="4078" spans="5:8" x14ac:dyDescent="0.2">
      <c r="E4078" s="98"/>
      <c r="F4078" s="98"/>
      <c r="G4078" s="98"/>
      <c r="H4078" s="98"/>
    </row>
    <row r="4079" spans="5:8" x14ac:dyDescent="0.2">
      <c r="E4079" s="98"/>
      <c r="F4079" s="98"/>
      <c r="G4079" s="98"/>
      <c r="H4079" s="98"/>
    </row>
    <row r="4080" spans="5:8" x14ac:dyDescent="0.2">
      <c r="E4080" s="98"/>
      <c r="F4080" s="98"/>
      <c r="G4080" s="98"/>
      <c r="H4080" s="98"/>
    </row>
    <row r="4081" spans="5:8" x14ac:dyDescent="0.2">
      <c r="E4081" s="98"/>
      <c r="F4081" s="98"/>
      <c r="G4081" s="98"/>
      <c r="H4081" s="98"/>
    </row>
    <row r="4082" spans="5:8" x14ac:dyDescent="0.2">
      <c r="E4082" s="98"/>
      <c r="F4082" s="98"/>
      <c r="G4082" s="98"/>
      <c r="H4082" s="98"/>
    </row>
    <row r="4083" spans="5:8" x14ac:dyDescent="0.2">
      <c r="E4083" s="98"/>
      <c r="F4083" s="98"/>
      <c r="G4083" s="98"/>
      <c r="H4083" s="98"/>
    </row>
    <row r="4084" spans="5:8" x14ac:dyDescent="0.2">
      <c r="E4084" s="98"/>
      <c r="F4084" s="98"/>
      <c r="G4084" s="98"/>
      <c r="H4084" s="98"/>
    </row>
    <row r="4085" spans="5:8" x14ac:dyDescent="0.2">
      <c r="E4085" s="98"/>
      <c r="F4085" s="98"/>
      <c r="G4085" s="98"/>
      <c r="H4085" s="98"/>
    </row>
    <row r="4086" spans="5:8" x14ac:dyDescent="0.2">
      <c r="E4086" s="98"/>
      <c r="F4086" s="98"/>
      <c r="G4086" s="98"/>
      <c r="H4086" s="98"/>
    </row>
    <row r="4087" spans="5:8" x14ac:dyDescent="0.2">
      <c r="E4087" s="98"/>
      <c r="F4087" s="98"/>
      <c r="G4087" s="98"/>
      <c r="H4087" s="98"/>
    </row>
    <row r="4088" spans="5:8" x14ac:dyDescent="0.2">
      <c r="E4088" s="98"/>
      <c r="F4088" s="98"/>
      <c r="G4088" s="98"/>
      <c r="H4088" s="98"/>
    </row>
    <row r="4089" spans="5:8" x14ac:dyDescent="0.2">
      <c r="E4089" s="98"/>
      <c r="F4089" s="98"/>
      <c r="G4089" s="98"/>
      <c r="H4089" s="98"/>
    </row>
    <row r="4090" spans="5:8" x14ac:dyDescent="0.2">
      <c r="E4090" s="98"/>
      <c r="F4090" s="98"/>
      <c r="G4090" s="98"/>
      <c r="H4090" s="98"/>
    </row>
    <row r="4091" spans="5:8" x14ac:dyDescent="0.2">
      <c r="E4091" s="98"/>
      <c r="F4091" s="98"/>
      <c r="G4091" s="98"/>
      <c r="H4091" s="98"/>
    </row>
    <row r="4092" spans="5:8" x14ac:dyDescent="0.2">
      <c r="E4092" s="98"/>
      <c r="F4092" s="98"/>
      <c r="G4092" s="98"/>
      <c r="H4092" s="98"/>
    </row>
    <row r="4093" spans="5:8" x14ac:dyDescent="0.2">
      <c r="E4093" s="98"/>
      <c r="F4093" s="98"/>
      <c r="G4093" s="98"/>
      <c r="H4093" s="98"/>
    </row>
    <row r="4094" spans="5:8" x14ac:dyDescent="0.2">
      <c r="E4094" s="98"/>
      <c r="F4094" s="98"/>
      <c r="G4094" s="98"/>
      <c r="H4094" s="98"/>
    </row>
    <row r="4095" spans="5:8" x14ac:dyDescent="0.2">
      <c r="E4095" s="98"/>
      <c r="F4095" s="98"/>
      <c r="G4095" s="98"/>
      <c r="H4095" s="98"/>
    </row>
    <row r="4096" spans="5:8" x14ac:dyDescent="0.2">
      <c r="E4096" s="98"/>
      <c r="F4096" s="98"/>
      <c r="G4096" s="98"/>
      <c r="H4096" s="98"/>
    </row>
    <row r="4097" spans="5:8" x14ac:dyDescent="0.2">
      <c r="E4097" s="98"/>
      <c r="F4097" s="98"/>
      <c r="G4097" s="98"/>
      <c r="H4097" s="98"/>
    </row>
    <row r="4098" spans="5:8" x14ac:dyDescent="0.2">
      <c r="E4098" s="98"/>
      <c r="F4098" s="98"/>
      <c r="G4098" s="98"/>
      <c r="H4098" s="98"/>
    </row>
    <row r="4099" spans="5:8" x14ac:dyDescent="0.2">
      <c r="E4099" s="98"/>
      <c r="F4099" s="98"/>
      <c r="G4099" s="98"/>
      <c r="H4099" s="98"/>
    </row>
    <row r="4100" spans="5:8" x14ac:dyDescent="0.2">
      <c r="E4100" s="98"/>
      <c r="F4100" s="98"/>
      <c r="G4100" s="98"/>
      <c r="H4100" s="98"/>
    </row>
    <row r="4101" spans="5:8" x14ac:dyDescent="0.2">
      <c r="E4101" s="98"/>
      <c r="F4101" s="98"/>
      <c r="G4101" s="98"/>
      <c r="H4101" s="98"/>
    </row>
    <row r="4102" spans="5:8" x14ac:dyDescent="0.2">
      <c r="E4102" s="98"/>
      <c r="F4102" s="98"/>
      <c r="G4102" s="98"/>
      <c r="H4102" s="98"/>
    </row>
    <row r="4103" spans="5:8" x14ac:dyDescent="0.2">
      <c r="E4103" s="98"/>
      <c r="F4103" s="98"/>
      <c r="G4103" s="98"/>
      <c r="H4103" s="98"/>
    </row>
    <row r="4104" spans="5:8" x14ac:dyDescent="0.2">
      <c r="E4104" s="98"/>
      <c r="F4104" s="98"/>
      <c r="G4104" s="98"/>
      <c r="H4104" s="98"/>
    </row>
    <row r="4105" spans="5:8" x14ac:dyDescent="0.2">
      <c r="E4105" s="98"/>
      <c r="F4105" s="98"/>
      <c r="G4105" s="98"/>
      <c r="H4105" s="98"/>
    </row>
    <row r="4106" spans="5:8" x14ac:dyDescent="0.2">
      <c r="E4106" s="98"/>
      <c r="F4106" s="98"/>
      <c r="G4106" s="98"/>
      <c r="H4106" s="98"/>
    </row>
    <row r="4107" spans="5:8" x14ac:dyDescent="0.2">
      <c r="E4107" s="98"/>
      <c r="F4107" s="98"/>
      <c r="G4107" s="98"/>
      <c r="H4107" s="98"/>
    </row>
    <row r="4108" spans="5:8" x14ac:dyDescent="0.2">
      <c r="E4108" s="98"/>
      <c r="F4108" s="98"/>
      <c r="G4108" s="98"/>
      <c r="H4108" s="98"/>
    </row>
    <row r="4109" spans="5:8" x14ac:dyDescent="0.2">
      <c r="E4109" s="98"/>
      <c r="F4109" s="98"/>
      <c r="G4109" s="98"/>
      <c r="H4109" s="98"/>
    </row>
    <row r="4110" spans="5:8" x14ac:dyDescent="0.2">
      <c r="E4110" s="98"/>
      <c r="F4110" s="98"/>
      <c r="G4110" s="98"/>
      <c r="H4110" s="98"/>
    </row>
    <row r="4111" spans="5:8" x14ac:dyDescent="0.2">
      <c r="E4111" s="98"/>
      <c r="F4111" s="98"/>
      <c r="G4111" s="98"/>
      <c r="H4111" s="98"/>
    </row>
    <row r="4112" spans="5:8" x14ac:dyDescent="0.2">
      <c r="E4112" s="98"/>
      <c r="F4112" s="98"/>
      <c r="G4112" s="98"/>
      <c r="H4112" s="98"/>
    </row>
    <row r="4113" spans="5:8" x14ac:dyDescent="0.2">
      <c r="E4113" s="98"/>
      <c r="F4113" s="98"/>
      <c r="G4113" s="98"/>
      <c r="H4113" s="98"/>
    </row>
    <row r="4114" spans="5:8" x14ac:dyDescent="0.2">
      <c r="E4114" s="98"/>
      <c r="F4114" s="98"/>
      <c r="G4114" s="98"/>
      <c r="H4114" s="98"/>
    </row>
    <row r="4115" spans="5:8" x14ac:dyDescent="0.2">
      <c r="E4115" s="98"/>
      <c r="F4115" s="98"/>
      <c r="G4115" s="98"/>
      <c r="H4115" s="98"/>
    </row>
    <row r="4116" spans="5:8" x14ac:dyDescent="0.2">
      <c r="E4116" s="98"/>
      <c r="F4116" s="98"/>
      <c r="G4116" s="98"/>
      <c r="H4116" s="98"/>
    </row>
    <row r="4117" spans="5:8" x14ac:dyDescent="0.2">
      <c r="E4117" s="98"/>
      <c r="F4117" s="98"/>
      <c r="G4117" s="98"/>
      <c r="H4117" s="98"/>
    </row>
    <row r="4118" spans="5:8" x14ac:dyDescent="0.2">
      <c r="E4118" s="98"/>
      <c r="F4118" s="98"/>
      <c r="G4118" s="98"/>
      <c r="H4118" s="98"/>
    </row>
    <row r="4119" spans="5:8" x14ac:dyDescent="0.2">
      <c r="E4119" s="98"/>
      <c r="F4119" s="98"/>
      <c r="G4119" s="98"/>
      <c r="H4119" s="98"/>
    </row>
    <row r="4120" spans="5:8" x14ac:dyDescent="0.2">
      <c r="E4120" s="98"/>
      <c r="F4120" s="98"/>
      <c r="G4120" s="98"/>
      <c r="H4120" s="98"/>
    </row>
    <row r="4121" spans="5:8" x14ac:dyDescent="0.2">
      <c r="E4121" s="98"/>
      <c r="F4121" s="98"/>
      <c r="G4121" s="98"/>
      <c r="H4121" s="98"/>
    </row>
    <row r="4122" spans="5:8" x14ac:dyDescent="0.2">
      <c r="E4122" s="98"/>
      <c r="F4122" s="98"/>
      <c r="G4122" s="98"/>
      <c r="H4122" s="98"/>
    </row>
    <row r="4123" spans="5:8" x14ac:dyDescent="0.2">
      <c r="E4123" s="98"/>
      <c r="F4123" s="98"/>
      <c r="G4123" s="98"/>
      <c r="H4123" s="98"/>
    </row>
    <row r="4124" spans="5:8" x14ac:dyDescent="0.2">
      <c r="E4124" s="98"/>
      <c r="F4124" s="98"/>
      <c r="G4124" s="98"/>
      <c r="H4124" s="98"/>
    </row>
    <row r="4125" spans="5:8" x14ac:dyDescent="0.2">
      <c r="E4125" s="98"/>
      <c r="F4125" s="98"/>
      <c r="G4125" s="98"/>
      <c r="H4125" s="98"/>
    </row>
    <row r="4126" spans="5:8" x14ac:dyDescent="0.2">
      <c r="E4126" s="98"/>
      <c r="F4126" s="98"/>
      <c r="G4126" s="98"/>
      <c r="H4126" s="98"/>
    </row>
    <row r="4127" spans="5:8" x14ac:dyDescent="0.2">
      <c r="E4127" s="98"/>
      <c r="F4127" s="98"/>
      <c r="G4127" s="98"/>
      <c r="H4127" s="98"/>
    </row>
    <row r="4128" spans="5:8" x14ac:dyDescent="0.2">
      <c r="E4128" s="98"/>
      <c r="F4128" s="98"/>
      <c r="G4128" s="98"/>
      <c r="H4128" s="98"/>
    </row>
    <row r="4129" spans="5:8" x14ac:dyDescent="0.2">
      <c r="E4129" s="98"/>
      <c r="F4129" s="98"/>
      <c r="G4129" s="98"/>
      <c r="H4129" s="98"/>
    </row>
    <row r="4130" spans="5:8" x14ac:dyDescent="0.2">
      <c r="E4130" s="98"/>
      <c r="F4130" s="98"/>
      <c r="G4130" s="98"/>
      <c r="H4130" s="98"/>
    </row>
    <row r="4131" spans="5:8" x14ac:dyDescent="0.2">
      <c r="E4131" s="98"/>
      <c r="F4131" s="98"/>
      <c r="G4131" s="98"/>
      <c r="H4131" s="98"/>
    </row>
    <row r="4132" spans="5:8" x14ac:dyDescent="0.2">
      <c r="E4132" s="98"/>
      <c r="F4132" s="98"/>
      <c r="G4132" s="98"/>
      <c r="H4132" s="98"/>
    </row>
    <row r="4133" spans="5:8" x14ac:dyDescent="0.2">
      <c r="E4133" s="98"/>
      <c r="F4133" s="98"/>
      <c r="G4133" s="98"/>
      <c r="H4133" s="98"/>
    </row>
    <row r="4134" spans="5:8" x14ac:dyDescent="0.2">
      <c r="E4134" s="98"/>
      <c r="F4134" s="98"/>
      <c r="G4134" s="98"/>
      <c r="H4134" s="98"/>
    </row>
    <row r="4135" spans="5:8" x14ac:dyDescent="0.2">
      <c r="E4135" s="98"/>
      <c r="F4135" s="98"/>
      <c r="G4135" s="98"/>
      <c r="H4135" s="98"/>
    </row>
    <row r="4136" spans="5:8" x14ac:dyDescent="0.2">
      <c r="E4136" s="98"/>
      <c r="F4136" s="98"/>
      <c r="G4136" s="98"/>
      <c r="H4136" s="98"/>
    </row>
    <row r="4137" spans="5:8" x14ac:dyDescent="0.2">
      <c r="E4137" s="98"/>
      <c r="F4137" s="98"/>
      <c r="G4137" s="98"/>
      <c r="H4137" s="98"/>
    </row>
    <row r="4138" spans="5:8" x14ac:dyDescent="0.2">
      <c r="E4138" s="98"/>
      <c r="F4138" s="98"/>
      <c r="G4138" s="98"/>
      <c r="H4138" s="98"/>
    </row>
    <row r="4139" spans="5:8" x14ac:dyDescent="0.2">
      <c r="E4139" s="98"/>
      <c r="F4139" s="98"/>
      <c r="G4139" s="98"/>
      <c r="H4139" s="98"/>
    </row>
    <row r="4140" spans="5:8" x14ac:dyDescent="0.2">
      <c r="E4140" s="98"/>
      <c r="F4140" s="98"/>
      <c r="G4140" s="98"/>
      <c r="H4140" s="98"/>
    </row>
    <row r="4141" spans="5:8" x14ac:dyDescent="0.2">
      <c r="E4141" s="98"/>
      <c r="F4141" s="98"/>
      <c r="G4141" s="98"/>
      <c r="H4141" s="98"/>
    </row>
    <row r="4142" spans="5:8" x14ac:dyDescent="0.2">
      <c r="E4142" s="98"/>
      <c r="F4142" s="98"/>
      <c r="G4142" s="98"/>
      <c r="H4142" s="98"/>
    </row>
    <row r="4143" spans="5:8" x14ac:dyDescent="0.2">
      <c r="E4143" s="98"/>
      <c r="F4143" s="98"/>
      <c r="G4143" s="98"/>
      <c r="H4143" s="98"/>
    </row>
  </sheetData>
  <mergeCells count="18">
    <mergeCell ref="F1:I1"/>
    <mergeCell ref="F2:I2"/>
    <mergeCell ref="F3:I3"/>
    <mergeCell ref="F4:I4"/>
    <mergeCell ref="F5:I5"/>
    <mergeCell ref="A6:H6"/>
    <mergeCell ref="A7:H7"/>
    <mergeCell ref="A9:A10"/>
    <mergeCell ref="B9:B10"/>
    <mergeCell ref="C9:C10"/>
    <mergeCell ref="D9:D10"/>
    <mergeCell ref="E9:E10"/>
    <mergeCell ref="F9:F10"/>
    <mergeCell ref="B314:H314"/>
    <mergeCell ref="B313:H313"/>
    <mergeCell ref="B315:H315"/>
    <mergeCell ref="G8:H8"/>
    <mergeCell ref="G9:H9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workbookViewId="0">
      <selection activeCell="A7" sqref="A7:F7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9" x14ac:dyDescent="0.2">
      <c r="A1" s="14"/>
      <c r="B1" s="14"/>
      <c r="C1" s="367" t="s">
        <v>505</v>
      </c>
      <c r="D1" s="367"/>
      <c r="E1" s="367"/>
      <c r="F1" s="367"/>
    </row>
    <row r="2" spans="1:9" x14ac:dyDescent="0.2">
      <c r="A2" s="14"/>
      <c r="B2" s="14"/>
      <c r="C2" s="367" t="s">
        <v>506</v>
      </c>
      <c r="D2" s="367"/>
      <c r="E2" s="367"/>
      <c r="F2" s="367"/>
    </row>
    <row r="3" spans="1:9" x14ac:dyDescent="0.2">
      <c r="A3" s="14"/>
      <c r="B3" s="14"/>
      <c r="C3" s="367" t="s">
        <v>507</v>
      </c>
      <c r="D3" s="367"/>
      <c r="E3" s="367"/>
      <c r="F3" s="367"/>
    </row>
    <row r="4" spans="1:9" x14ac:dyDescent="0.2">
      <c r="A4" s="14"/>
      <c r="B4" s="14"/>
      <c r="C4" s="367" t="s">
        <v>719</v>
      </c>
      <c r="D4" s="367"/>
      <c r="E4" s="367"/>
      <c r="F4" s="367"/>
    </row>
    <row r="5" spans="1:9" x14ac:dyDescent="0.2">
      <c r="A5" s="14"/>
      <c r="B5" s="14"/>
      <c r="C5" s="367" t="s">
        <v>718</v>
      </c>
      <c r="D5" s="367"/>
      <c r="E5" s="367"/>
      <c r="F5" s="367"/>
    </row>
    <row r="6" spans="1:9" x14ac:dyDescent="0.2">
      <c r="A6" s="14"/>
      <c r="B6" s="14"/>
      <c r="C6" s="263"/>
      <c r="D6" s="263"/>
      <c r="E6" s="263"/>
      <c r="F6" s="263"/>
    </row>
    <row r="7" spans="1:9" ht="18" x14ac:dyDescent="0.2">
      <c r="A7" s="399" t="s">
        <v>356</v>
      </c>
      <c r="B7" s="399"/>
      <c r="C7" s="399"/>
      <c r="D7" s="399"/>
      <c r="E7" s="399"/>
      <c r="F7" s="399"/>
    </row>
    <row r="8" spans="1:9" ht="36" customHeight="1" x14ac:dyDescent="0.2">
      <c r="A8" s="392" t="s">
        <v>714</v>
      </c>
      <c r="B8" s="392"/>
      <c r="C8" s="392"/>
      <c r="D8" s="392"/>
      <c r="E8" s="392"/>
      <c r="F8" s="392"/>
    </row>
    <row r="9" spans="1:9" ht="13.5" thickBot="1" x14ac:dyDescent="0.25">
      <c r="A9" s="14"/>
      <c r="B9" s="14"/>
      <c r="C9" s="56"/>
      <c r="D9" s="85"/>
      <c r="E9" s="393" t="s">
        <v>354</v>
      </c>
      <c r="F9" s="393"/>
    </row>
    <row r="10" spans="1:9" ht="85.5" customHeight="1" thickBot="1" x14ac:dyDescent="0.25">
      <c r="A10" s="389" t="s">
        <v>357</v>
      </c>
      <c r="B10" s="57" t="s">
        <v>268</v>
      </c>
      <c r="C10" s="58"/>
      <c r="D10" s="395" t="s">
        <v>358</v>
      </c>
      <c r="E10" s="397" t="s">
        <v>311</v>
      </c>
      <c r="F10" s="398"/>
    </row>
    <row r="11" spans="1:9" ht="26.25" thickBot="1" x14ac:dyDescent="0.25">
      <c r="A11" s="394"/>
      <c r="B11" s="59" t="s">
        <v>269</v>
      </c>
      <c r="C11" s="60" t="s">
        <v>270</v>
      </c>
      <c r="D11" s="396"/>
      <c r="E11" s="86" t="s">
        <v>350</v>
      </c>
      <c r="F11" s="86" t="s">
        <v>351</v>
      </c>
    </row>
    <row r="12" spans="1:9" ht="13.5" thickBot="1" x14ac:dyDescent="0.25">
      <c r="A12" s="61">
        <v>1</v>
      </c>
      <c r="B12" s="61">
        <v>2</v>
      </c>
      <c r="C12" s="61" t="s">
        <v>271</v>
      </c>
      <c r="D12" s="87">
        <v>4</v>
      </c>
      <c r="E12" s="87">
        <v>5</v>
      </c>
      <c r="F12" s="87">
        <v>6</v>
      </c>
    </row>
    <row r="13" spans="1:9" ht="42.75" customHeight="1" thickBot="1" x14ac:dyDescent="0.25">
      <c r="A13" s="66">
        <v>4000</v>
      </c>
      <c r="B13" s="62" t="s">
        <v>453</v>
      </c>
      <c r="C13" s="63"/>
      <c r="D13" s="231">
        <f>E13+F13</f>
        <v>12064879.6</v>
      </c>
      <c r="E13" s="257">
        <f>E15+E173-E176</f>
        <v>6564879.5999999996</v>
      </c>
      <c r="F13" s="361">
        <f>F15+F177</f>
        <v>5500000</v>
      </c>
    </row>
    <row r="14" spans="1:9" ht="19.5" customHeight="1" thickBot="1" x14ac:dyDescent="0.25">
      <c r="A14" s="102"/>
      <c r="B14" s="64" t="s">
        <v>313</v>
      </c>
      <c r="C14" s="106"/>
      <c r="D14" s="88"/>
      <c r="E14" s="88"/>
      <c r="F14" s="88"/>
      <c r="I14" s="185"/>
    </row>
    <row r="15" spans="1:9" ht="63" customHeight="1" thickBot="1" x14ac:dyDescent="0.25">
      <c r="A15" s="102">
        <v>4050</v>
      </c>
      <c r="B15" s="65" t="s">
        <v>454</v>
      </c>
      <c r="C15" s="123" t="s">
        <v>107</v>
      </c>
      <c r="D15" s="151">
        <f>E15+F15</f>
        <v>6423659.7000000002</v>
      </c>
      <c r="E15" s="151">
        <f>E17+E30+E73+E88+E98+E132+E148</f>
        <v>6423659.7000000002</v>
      </c>
      <c r="F15" s="150">
        <v>0</v>
      </c>
      <c r="I15" s="185"/>
    </row>
    <row r="16" spans="1:9" ht="18.75" customHeight="1" thickBot="1" x14ac:dyDescent="0.25">
      <c r="A16" s="105"/>
      <c r="B16" s="64" t="s">
        <v>313</v>
      </c>
      <c r="C16" s="106"/>
      <c r="D16" s="88"/>
      <c r="E16" s="88"/>
      <c r="F16" s="88"/>
    </row>
    <row r="17" spans="1:12" ht="42.75" customHeight="1" thickBot="1" x14ac:dyDescent="0.25">
      <c r="A17" s="102">
        <v>4100</v>
      </c>
      <c r="B17" s="67" t="s">
        <v>455</v>
      </c>
      <c r="C17" s="100" t="s">
        <v>107</v>
      </c>
      <c r="D17" s="240">
        <f>E17</f>
        <v>1367141.125</v>
      </c>
      <c r="E17" s="240">
        <f>E19+E24+E27</f>
        <v>1367141.125</v>
      </c>
      <c r="F17" s="241" t="s">
        <v>107</v>
      </c>
    </row>
    <row r="18" spans="1:12" ht="16.5" customHeight="1" thickBot="1" x14ac:dyDescent="0.25">
      <c r="A18" s="105"/>
      <c r="B18" s="64" t="s">
        <v>313</v>
      </c>
      <c r="C18" s="106"/>
      <c r="D18" s="88"/>
      <c r="E18" s="88"/>
      <c r="F18" s="88"/>
    </row>
    <row r="19" spans="1:12" ht="42.75" customHeight="1" thickBot="1" x14ac:dyDescent="0.25">
      <c r="A19" s="102">
        <v>4110</v>
      </c>
      <c r="B19" s="101" t="s">
        <v>456</v>
      </c>
      <c r="C19" s="100" t="s">
        <v>107</v>
      </c>
      <c r="D19" s="237">
        <f>E19</f>
        <v>1367141.125</v>
      </c>
      <c r="E19" s="237">
        <f>E21+E22+E23</f>
        <v>1367141.125</v>
      </c>
      <c r="F19" s="238" t="s">
        <v>110</v>
      </c>
    </row>
    <row r="20" spans="1:12" ht="19.5" customHeight="1" thickBot="1" x14ac:dyDescent="0.25">
      <c r="A20" s="102"/>
      <c r="B20" s="64" t="s">
        <v>312</v>
      </c>
      <c r="C20" s="100"/>
      <c r="D20" s="88"/>
      <c r="E20" s="88"/>
      <c r="F20" s="89"/>
    </row>
    <row r="21" spans="1:12" ht="31.5" customHeight="1" thickBot="1" x14ac:dyDescent="0.25">
      <c r="A21" s="102">
        <v>4111</v>
      </c>
      <c r="B21" s="68" t="s">
        <v>272</v>
      </c>
      <c r="C21" s="103" t="s">
        <v>424</v>
      </c>
      <c r="D21" s="152">
        <f>E21</f>
        <v>1103693.875</v>
      </c>
      <c r="E21" s="152">
        <v>1103693.875</v>
      </c>
      <c r="F21" s="89" t="s">
        <v>110</v>
      </c>
      <c r="L21" s="185"/>
    </row>
    <row r="22" spans="1:12" ht="31.5" customHeight="1" thickBot="1" x14ac:dyDescent="0.25">
      <c r="A22" s="102">
        <v>4112</v>
      </c>
      <c r="B22" s="68" t="s">
        <v>273</v>
      </c>
      <c r="C22" s="104" t="s">
        <v>425</v>
      </c>
      <c r="D22" s="152">
        <f>E22</f>
        <v>263447.25</v>
      </c>
      <c r="E22" s="152">
        <v>263447.25</v>
      </c>
      <c r="F22" s="89" t="s">
        <v>110</v>
      </c>
    </row>
    <row r="23" spans="1:12" ht="22.5" customHeight="1" thickBot="1" x14ac:dyDescent="0.25">
      <c r="A23" s="102">
        <v>4114</v>
      </c>
      <c r="B23" s="68" t="s">
        <v>274</v>
      </c>
      <c r="C23" s="104" t="s">
        <v>423</v>
      </c>
      <c r="D23" s="153">
        <f>E23</f>
        <v>0</v>
      </c>
      <c r="E23" s="153">
        <v>0</v>
      </c>
      <c r="F23" s="89" t="s">
        <v>110</v>
      </c>
    </row>
    <row r="24" spans="1:12" ht="24" customHeight="1" thickBot="1" x14ac:dyDescent="0.25">
      <c r="A24" s="102">
        <v>4120</v>
      </c>
      <c r="B24" s="72" t="s">
        <v>457</v>
      </c>
      <c r="C24" s="100" t="s">
        <v>107</v>
      </c>
      <c r="D24" s="153">
        <f>E24</f>
        <v>0</v>
      </c>
      <c r="E24" s="153">
        <f>E26</f>
        <v>0</v>
      </c>
      <c r="F24" s="89" t="s">
        <v>110</v>
      </c>
    </row>
    <row r="25" spans="1:12" ht="19.5" customHeight="1" thickBot="1" x14ac:dyDescent="0.25">
      <c r="A25" s="102"/>
      <c r="B25" s="64" t="s">
        <v>312</v>
      </c>
      <c r="C25" s="100"/>
      <c r="D25" s="153"/>
      <c r="E25" s="153"/>
      <c r="F25" s="89"/>
    </row>
    <row r="26" spans="1:12" ht="29.25" customHeight="1" thickBot="1" x14ac:dyDescent="0.25">
      <c r="A26" s="102">
        <v>4121</v>
      </c>
      <c r="B26" s="68" t="s">
        <v>275</v>
      </c>
      <c r="C26" s="104" t="s">
        <v>426</v>
      </c>
      <c r="D26" s="153">
        <v>0</v>
      </c>
      <c r="E26" s="153">
        <v>0</v>
      </c>
      <c r="F26" s="89" t="s">
        <v>110</v>
      </c>
    </row>
    <row r="27" spans="1:12" ht="31.5" customHeight="1" thickBot="1" x14ac:dyDescent="0.25">
      <c r="A27" s="102">
        <v>4130</v>
      </c>
      <c r="B27" s="72" t="s">
        <v>458</v>
      </c>
      <c r="C27" s="100" t="s">
        <v>107</v>
      </c>
      <c r="D27" s="149">
        <f>D29</f>
        <v>0</v>
      </c>
      <c r="E27" s="149">
        <f>E29</f>
        <v>0</v>
      </c>
      <c r="F27" s="89"/>
    </row>
    <row r="28" spans="1:12" ht="20.25" customHeight="1" thickBot="1" x14ac:dyDescent="0.25">
      <c r="A28" s="102"/>
      <c r="B28" s="64" t="s">
        <v>312</v>
      </c>
      <c r="C28" s="100"/>
      <c r="D28" s="149"/>
      <c r="E28" s="149"/>
      <c r="F28" s="89"/>
    </row>
    <row r="29" spans="1:12" ht="23.25" customHeight="1" thickBot="1" x14ac:dyDescent="0.25">
      <c r="A29" s="102">
        <v>4131</v>
      </c>
      <c r="B29" s="72" t="s">
        <v>427</v>
      </c>
      <c r="C29" s="103" t="s">
        <v>428</v>
      </c>
      <c r="D29" s="153">
        <v>0</v>
      </c>
      <c r="E29" s="153">
        <v>0</v>
      </c>
      <c r="F29" s="89"/>
    </row>
    <row r="30" spans="1:12" ht="42.75" customHeight="1" thickBot="1" x14ac:dyDescent="0.25">
      <c r="A30" s="102">
        <v>4200</v>
      </c>
      <c r="B30" s="68" t="s">
        <v>459</v>
      </c>
      <c r="C30" s="100" t="s">
        <v>107</v>
      </c>
      <c r="D30" s="192">
        <f>E30</f>
        <v>1027240.48</v>
      </c>
      <c r="E30" s="192">
        <f>E32+E41+E46+E56+E59+E63</f>
        <v>1027240.48</v>
      </c>
      <c r="F30" s="242" t="s">
        <v>110</v>
      </c>
    </row>
    <row r="31" spans="1:12" ht="16.5" customHeight="1" thickBot="1" x14ac:dyDescent="0.25">
      <c r="A31" s="105"/>
      <c r="B31" s="64" t="s">
        <v>313</v>
      </c>
      <c r="C31" s="106"/>
      <c r="D31" s="149"/>
      <c r="E31" s="149"/>
      <c r="F31" s="88"/>
    </row>
    <row r="32" spans="1:12" ht="42.75" customHeight="1" thickBot="1" x14ac:dyDescent="0.25">
      <c r="A32" s="102">
        <v>4210</v>
      </c>
      <c r="B32" s="72" t="s">
        <v>460</v>
      </c>
      <c r="C32" s="100" t="s">
        <v>107</v>
      </c>
      <c r="D32" s="237">
        <f>E32</f>
        <v>308200</v>
      </c>
      <c r="E32" s="237">
        <f>E34+E35+E36+E37+E38+E39+E40</f>
        <v>308200</v>
      </c>
      <c r="F32" s="155" t="s">
        <v>110</v>
      </c>
    </row>
    <row r="33" spans="1:6" ht="20.25" customHeight="1" thickBot="1" x14ac:dyDescent="0.25">
      <c r="A33" s="102"/>
      <c r="B33" s="64" t="s">
        <v>312</v>
      </c>
      <c r="C33" s="100"/>
      <c r="D33" s="149"/>
      <c r="E33" s="149"/>
      <c r="F33" s="89"/>
    </row>
    <row r="34" spans="1:6" ht="25.5" customHeight="1" thickBot="1" x14ac:dyDescent="0.25">
      <c r="A34" s="102">
        <v>4211</v>
      </c>
      <c r="B34" s="68" t="s">
        <v>429</v>
      </c>
      <c r="C34" s="104" t="s">
        <v>430</v>
      </c>
      <c r="D34" s="149">
        <f>E34</f>
        <v>1000</v>
      </c>
      <c r="E34" s="149">
        <v>1000</v>
      </c>
      <c r="F34" s="89" t="s">
        <v>110</v>
      </c>
    </row>
    <row r="35" spans="1:6" ht="19.5" customHeight="1" thickBot="1" x14ac:dyDescent="0.25">
      <c r="A35" s="102">
        <v>4212</v>
      </c>
      <c r="B35" s="72" t="s">
        <v>461</v>
      </c>
      <c r="C35" s="104" t="s">
        <v>431</v>
      </c>
      <c r="D35" s="152">
        <f t="shared" ref="D35:D40" si="0">E35</f>
        <v>180700</v>
      </c>
      <c r="E35" s="152">
        <v>180700</v>
      </c>
      <c r="F35" s="89" t="s">
        <v>110</v>
      </c>
    </row>
    <row r="36" spans="1:6" ht="17.25" customHeight="1" thickBot="1" x14ac:dyDescent="0.25">
      <c r="A36" s="102">
        <v>4213</v>
      </c>
      <c r="B36" s="68" t="s">
        <v>276</v>
      </c>
      <c r="C36" s="104" t="s">
        <v>432</v>
      </c>
      <c r="D36" s="149">
        <f t="shared" si="0"/>
        <v>37000</v>
      </c>
      <c r="E36" s="149">
        <v>37000</v>
      </c>
      <c r="F36" s="89" t="s">
        <v>110</v>
      </c>
    </row>
    <row r="37" spans="1:6" ht="15.75" customHeight="1" thickBot="1" x14ac:dyDescent="0.25">
      <c r="A37" s="102">
        <v>4214</v>
      </c>
      <c r="B37" s="68" t="s">
        <v>277</v>
      </c>
      <c r="C37" s="104" t="s">
        <v>433</v>
      </c>
      <c r="D37" s="149">
        <f t="shared" si="0"/>
        <v>10500</v>
      </c>
      <c r="E37" s="149">
        <v>10500</v>
      </c>
      <c r="F37" s="89" t="s">
        <v>110</v>
      </c>
    </row>
    <row r="38" spans="1:6" ht="17.25" customHeight="1" thickBot="1" x14ac:dyDescent="0.25">
      <c r="A38" s="102">
        <v>4215</v>
      </c>
      <c r="B38" s="68" t="s">
        <v>278</v>
      </c>
      <c r="C38" s="104" t="s">
        <v>434</v>
      </c>
      <c r="D38" s="149">
        <f t="shared" si="0"/>
        <v>3000</v>
      </c>
      <c r="E38" s="149">
        <v>3000</v>
      </c>
      <c r="F38" s="89" t="s">
        <v>110</v>
      </c>
    </row>
    <row r="39" spans="1:6" ht="25.5" customHeight="1" thickBot="1" x14ac:dyDescent="0.25">
      <c r="A39" s="102">
        <v>4216</v>
      </c>
      <c r="B39" s="68" t="s">
        <v>279</v>
      </c>
      <c r="C39" s="104" t="s">
        <v>435</v>
      </c>
      <c r="D39" s="149">
        <f t="shared" si="0"/>
        <v>76000</v>
      </c>
      <c r="E39" s="149">
        <v>76000</v>
      </c>
      <c r="F39" s="89" t="s">
        <v>110</v>
      </c>
    </row>
    <row r="40" spans="1:6" ht="18.75" customHeight="1" thickBot="1" x14ac:dyDescent="0.25">
      <c r="A40" s="102">
        <v>4217</v>
      </c>
      <c r="B40" s="68" t="s">
        <v>280</v>
      </c>
      <c r="C40" s="104" t="s">
        <v>436</v>
      </c>
      <c r="D40" s="149">
        <f t="shared" si="0"/>
        <v>0</v>
      </c>
      <c r="E40" s="153">
        <v>0</v>
      </c>
      <c r="F40" s="89" t="s">
        <v>110</v>
      </c>
    </row>
    <row r="41" spans="1:6" ht="42.75" customHeight="1" thickBot="1" x14ac:dyDescent="0.25">
      <c r="A41" s="102">
        <v>4220</v>
      </c>
      <c r="B41" s="72" t="s">
        <v>462</v>
      </c>
      <c r="C41" s="100" t="s">
        <v>107</v>
      </c>
      <c r="D41" s="155">
        <f>E41</f>
        <v>21000</v>
      </c>
      <c r="E41" s="155">
        <f>E43+E44+E45</f>
        <v>21000</v>
      </c>
      <c r="F41" s="238" t="s">
        <v>110</v>
      </c>
    </row>
    <row r="42" spans="1:6" ht="16.5" customHeight="1" thickBot="1" x14ac:dyDescent="0.25">
      <c r="A42" s="102"/>
      <c r="B42" s="64" t="s">
        <v>312</v>
      </c>
      <c r="C42" s="100"/>
      <c r="D42" s="149"/>
      <c r="E42" s="149"/>
      <c r="F42" s="89"/>
    </row>
    <row r="43" spans="1:6" ht="21.75" customHeight="1" thickBot="1" x14ac:dyDescent="0.25">
      <c r="A43" s="102">
        <v>4221</v>
      </c>
      <c r="B43" s="68" t="s">
        <v>281</v>
      </c>
      <c r="C43" s="124">
        <v>4221</v>
      </c>
      <c r="D43" s="153">
        <f>E43</f>
        <v>1000</v>
      </c>
      <c r="E43" s="153">
        <v>1000</v>
      </c>
      <c r="F43" s="89" t="s">
        <v>110</v>
      </c>
    </row>
    <row r="44" spans="1:6" ht="29.25" customHeight="1" thickBot="1" x14ac:dyDescent="0.25">
      <c r="A44" s="102">
        <v>4222</v>
      </c>
      <c r="B44" s="68" t="s">
        <v>282</v>
      </c>
      <c r="C44" s="104" t="s">
        <v>69</v>
      </c>
      <c r="D44" s="153">
        <f>E44</f>
        <v>20000</v>
      </c>
      <c r="E44" s="153">
        <v>20000</v>
      </c>
      <c r="F44" s="89" t="s">
        <v>110</v>
      </c>
    </row>
    <row r="45" spans="1:6" ht="19.5" customHeight="1" thickBot="1" x14ac:dyDescent="0.25">
      <c r="A45" s="102">
        <v>4223</v>
      </c>
      <c r="B45" s="68" t="s">
        <v>283</v>
      </c>
      <c r="C45" s="104" t="s">
        <v>70</v>
      </c>
      <c r="D45" s="153">
        <f>E45</f>
        <v>0</v>
      </c>
      <c r="E45" s="153">
        <v>0</v>
      </c>
      <c r="F45" s="89" t="s">
        <v>110</v>
      </c>
    </row>
    <row r="46" spans="1:6" ht="55.5" customHeight="1" thickBot="1" x14ac:dyDescent="0.25">
      <c r="A46" s="102">
        <v>4230</v>
      </c>
      <c r="B46" s="72" t="s">
        <v>463</v>
      </c>
      <c r="C46" s="100" t="s">
        <v>107</v>
      </c>
      <c r="D46" s="237">
        <f>E46</f>
        <v>394540.48</v>
      </c>
      <c r="E46" s="237">
        <f>E48+E49+E50+E51+E52+E53+E54+E55</f>
        <v>394540.48</v>
      </c>
      <c r="F46" s="238" t="s">
        <v>110</v>
      </c>
    </row>
    <row r="47" spans="1:6" ht="17.25" customHeight="1" thickBot="1" x14ac:dyDescent="0.25">
      <c r="A47" s="102"/>
      <c r="B47" s="64" t="s">
        <v>312</v>
      </c>
      <c r="C47" s="100"/>
      <c r="D47" s="149"/>
      <c r="E47" s="149"/>
      <c r="F47" s="89"/>
    </row>
    <row r="48" spans="1:6" ht="27.75" customHeight="1" thickBot="1" x14ac:dyDescent="0.25">
      <c r="A48" s="102">
        <v>4231</v>
      </c>
      <c r="B48" s="68" t="s">
        <v>284</v>
      </c>
      <c r="C48" s="104" t="s">
        <v>71</v>
      </c>
      <c r="D48" s="149">
        <f>E48</f>
        <v>0</v>
      </c>
      <c r="E48" s="149">
        <v>0</v>
      </c>
      <c r="F48" s="89" t="s">
        <v>110</v>
      </c>
    </row>
    <row r="49" spans="1:6" ht="21" customHeight="1" thickBot="1" x14ac:dyDescent="0.25">
      <c r="A49" s="102">
        <v>4232</v>
      </c>
      <c r="B49" s="68" t="s">
        <v>285</v>
      </c>
      <c r="C49" s="104" t="s">
        <v>72</v>
      </c>
      <c r="D49" s="149">
        <f t="shared" ref="D49:D55" si="1">E49</f>
        <v>25000</v>
      </c>
      <c r="E49" s="149">
        <v>25000</v>
      </c>
      <c r="F49" s="89" t="s">
        <v>110</v>
      </c>
    </row>
    <row r="50" spans="1:6" ht="29.25" customHeight="1" thickBot="1" x14ac:dyDescent="0.25">
      <c r="A50" s="102">
        <v>4233</v>
      </c>
      <c r="B50" s="68" t="s">
        <v>286</v>
      </c>
      <c r="C50" s="104" t="s">
        <v>73</v>
      </c>
      <c r="D50" s="149">
        <f t="shared" si="1"/>
        <v>500</v>
      </c>
      <c r="E50" s="149">
        <v>500</v>
      </c>
      <c r="F50" s="89" t="s">
        <v>110</v>
      </c>
    </row>
    <row r="51" spans="1:6" ht="27.75" customHeight="1" thickBot="1" x14ac:dyDescent="0.25">
      <c r="A51" s="102">
        <v>4234</v>
      </c>
      <c r="B51" s="68" t="s">
        <v>287</v>
      </c>
      <c r="C51" s="104" t="s">
        <v>74</v>
      </c>
      <c r="D51" s="149">
        <f t="shared" si="1"/>
        <v>5000</v>
      </c>
      <c r="E51" s="149">
        <v>5000</v>
      </c>
      <c r="F51" s="89" t="s">
        <v>110</v>
      </c>
    </row>
    <row r="52" spans="1:6" ht="27.75" customHeight="1" thickBot="1" x14ac:dyDescent="0.25">
      <c r="A52" s="102">
        <v>4235</v>
      </c>
      <c r="B52" s="125" t="s">
        <v>288</v>
      </c>
      <c r="C52" s="126">
        <v>4235</v>
      </c>
      <c r="D52" s="152">
        <f t="shared" si="1"/>
        <v>10000</v>
      </c>
      <c r="E52" s="152">
        <v>10000</v>
      </c>
      <c r="F52" s="89" t="s">
        <v>110</v>
      </c>
    </row>
    <row r="53" spans="1:6" ht="27.75" customHeight="1" thickBot="1" x14ac:dyDescent="0.25">
      <c r="A53" s="102">
        <v>4236</v>
      </c>
      <c r="B53" s="68" t="s">
        <v>289</v>
      </c>
      <c r="C53" s="104" t="s">
        <v>75</v>
      </c>
      <c r="D53" s="149">
        <f t="shared" si="1"/>
        <v>0</v>
      </c>
      <c r="E53" s="149">
        <v>0</v>
      </c>
      <c r="F53" s="89" t="s">
        <v>110</v>
      </c>
    </row>
    <row r="54" spans="1:6" ht="27.75" customHeight="1" thickBot="1" x14ac:dyDescent="0.25">
      <c r="A54" s="102">
        <v>4237</v>
      </c>
      <c r="B54" s="68" t="s">
        <v>290</v>
      </c>
      <c r="C54" s="104" t="s">
        <v>76</v>
      </c>
      <c r="D54" s="149">
        <f t="shared" si="1"/>
        <v>3000</v>
      </c>
      <c r="E54" s="149">
        <v>3000</v>
      </c>
      <c r="F54" s="89" t="s">
        <v>110</v>
      </c>
    </row>
    <row r="55" spans="1:6" ht="27.75" customHeight="1" thickBot="1" x14ac:dyDescent="0.25">
      <c r="A55" s="102">
        <v>4238</v>
      </c>
      <c r="B55" s="68" t="s">
        <v>291</v>
      </c>
      <c r="C55" s="104" t="s">
        <v>77</v>
      </c>
      <c r="D55" s="152">
        <f t="shared" si="1"/>
        <v>351040.48</v>
      </c>
      <c r="E55" s="152">
        <v>351040.48</v>
      </c>
      <c r="F55" s="89" t="s">
        <v>110</v>
      </c>
    </row>
    <row r="56" spans="1:6" ht="42.75" customHeight="1" thickBot="1" x14ac:dyDescent="0.25">
      <c r="A56" s="102">
        <v>4240</v>
      </c>
      <c r="B56" s="72" t="s">
        <v>464</v>
      </c>
      <c r="C56" s="100" t="s">
        <v>107</v>
      </c>
      <c r="D56" s="155">
        <f>E56</f>
        <v>60000</v>
      </c>
      <c r="E56" s="155">
        <f>E58</f>
        <v>60000</v>
      </c>
      <c r="F56" s="238" t="s">
        <v>110</v>
      </c>
    </row>
    <row r="57" spans="1:6" ht="18.75" customHeight="1" thickBot="1" x14ac:dyDescent="0.25">
      <c r="A57" s="102"/>
      <c r="B57" s="64" t="s">
        <v>312</v>
      </c>
      <c r="C57" s="100"/>
      <c r="D57" s="153"/>
      <c r="E57" s="153"/>
      <c r="F57" s="89"/>
    </row>
    <row r="58" spans="1:6" ht="18.75" customHeight="1" thickBot="1" x14ac:dyDescent="0.25">
      <c r="A58" s="102">
        <v>4241</v>
      </c>
      <c r="B58" s="68" t="s">
        <v>292</v>
      </c>
      <c r="C58" s="104" t="s">
        <v>78</v>
      </c>
      <c r="D58" s="153">
        <f>E58</f>
        <v>60000</v>
      </c>
      <c r="E58" s="153">
        <v>60000</v>
      </c>
      <c r="F58" s="89" t="s">
        <v>110</v>
      </c>
    </row>
    <row r="59" spans="1:6" ht="42.75" customHeight="1" thickBot="1" x14ac:dyDescent="0.25">
      <c r="A59" s="102">
        <v>4250</v>
      </c>
      <c r="B59" s="72" t="s">
        <v>465</v>
      </c>
      <c r="C59" s="100" t="s">
        <v>107</v>
      </c>
      <c r="D59" s="237">
        <f>E59</f>
        <v>142000</v>
      </c>
      <c r="E59" s="237">
        <f>E61+E62</f>
        <v>142000</v>
      </c>
      <c r="F59" s="238" t="s">
        <v>110</v>
      </c>
    </row>
    <row r="60" spans="1:6" ht="19.5" customHeight="1" thickBot="1" x14ac:dyDescent="0.25">
      <c r="A60" s="102"/>
      <c r="B60" s="64" t="s">
        <v>312</v>
      </c>
      <c r="C60" s="100"/>
      <c r="D60" s="149"/>
      <c r="E60" s="149"/>
      <c r="F60" s="89"/>
    </row>
    <row r="61" spans="1:6" ht="31.5" customHeight="1" thickBot="1" x14ac:dyDescent="0.25">
      <c r="A61" s="102">
        <v>4251</v>
      </c>
      <c r="B61" s="68" t="s">
        <v>293</v>
      </c>
      <c r="C61" s="104" t="s">
        <v>79</v>
      </c>
      <c r="D61" s="152">
        <f>E61</f>
        <v>132000</v>
      </c>
      <c r="E61" s="152">
        <v>132000</v>
      </c>
      <c r="F61" s="89" t="s">
        <v>110</v>
      </c>
    </row>
    <row r="62" spans="1:6" ht="33.75" customHeight="1" thickBot="1" x14ac:dyDescent="0.25">
      <c r="A62" s="102">
        <v>4252</v>
      </c>
      <c r="B62" s="68" t="s">
        <v>294</v>
      </c>
      <c r="C62" s="104" t="s">
        <v>80</v>
      </c>
      <c r="D62" s="149">
        <f>E62</f>
        <v>10000</v>
      </c>
      <c r="E62" s="149">
        <v>10000</v>
      </c>
      <c r="F62" s="89" t="s">
        <v>110</v>
      </c>
    </row>
    <row r="63" spans="1:6" ht="42.75" customHeight="1" thickBot="1" x14ac:dyDescent="0.25">
      <c r="A63" s="102">
        <v>4260</v>
      </c>
      <c r="B63" s="72" t="s">
        <v>466</v>
      </c>
      <c r="C63" s="100" t="s">
        <v>107</v>
      </c>
      <c r="D63" s="155">
        <f>E63</f>
        <v>101500</v>
      </c>
      <c r="E63" s="155">
        <f>E65+E66+E67+E68+E69+E70+E71+E72</f>
        <v>101500</v>
      </c>
      <c r="F63" s="238" t="s">
        <v>110</v>
      </c>
    </row>
    <row r="64" spans="1:6" ht="15.75" customHeight="1" thickBot="1" x14ac:dyDescent="0.25">
      <c r="A64" s="102"/>
      <c r="B64" s="64" t="s">
        <v>312</v>
      </c>
      <c r="C64" s="100"/>
      <c r="D64" s="149"/>
      <c r="E64" s="149"/>
      <c r="F64" s="89"/>
    </row>
    <row r="65" spans="1:6" ht="26.25" customHeight="1" thickBot="1" x14ac:dyDescent="0.25">
      <c r="A65" s="102">
        <v>4261</v>
      </c>
      <c r="B65" s="68" t="s">
        <v>295</v>
      </c>
      <c r="C65" s="104" t="s">
        <v>81</v>
      </c>
      <c r="D65" s="153">
        <f>E65</f>
        <v>8000</v>
      </c>
      <c r="E65" s="153">
        <v>8000</v>
      </c>
      <c r="F65" s="89" t="s">
        <v>110</v>
      </c>
    </row>
    <row r="66" spans="1:6" ht="24.75" customHeight="1" thickBot="1" x14ac:dyDescent="0.25">
      <c r="A66" s="102">
        <v>4262</v>
      </c>
      <c r="B66" s="68" t="s">
        <v>296</v>
      </c>
      <c r="C66" s="104" t="s">
        <v>82</v>
      </c>
      <c r="D66" s="153">
        <f t="shared" ref="D66:D72" si="2">E66</f>
        <v>0</v>
      </c>
      <c r="E66" s="153">
        <v>0</v>
      </c>
      <c r="F66" s="89" t="s">
        <v>110</v>
      </c>
    </row>
    <row r="67" spans="1:6" ht="35.25" customHeight="1" thickBot="1" x14ac:dyDescent="0.25">
      <c r="A67" s="102">
        <v>4263</v>
      </c>
      <c r="B67" s="68" t="s">
        <v>2</v>
      </c>
      <c r="C67" s="104" t="s">
        <v>83</v>
      </c>
      <c r="D67" s="153">
        <f t="shared" si="2"/>
        <v>0</v>
      </c>
      <c r="E67" s="153">
        <v>0</v>
      </c>
      <c r="F67" s="89" t="s">
        <v>110</v>
      </c>
    </row>
    <row r="68" spans="1:6" ht="25.5" customHeight="1" thickBot="1" x14ac:dyDescent="0.25">
      <c r="A68" s="102">
        <v>4264</v>
      </c>
      <c r="B68" s="70" t="s">
        <v>297</v>
      </c>
      <c r="C68" s="104" t="s">
        <v>84</v>
      </c>
      <c r="D68" s="153">
        <f t="shared" si="2"/>
        <v>15000</v>
      </c>
      <c r="E68" s="153">
        <v>15000</v>
      </c>
      <c r="F68" s="89" t="s">
        <v>110</v>
      </c>
    </row>
    <row r="69" spans="1:6" ht="27.75" customHeight="1" thickBot="1" x14ac:dyDescent="0.25">
      <c r="A69" s="102">
        <v>4265</v>
      </c>
      <c r="B69" s="127" t="s">
        <v>298</v>
      </c>
      <c r="C69" s="104" t="s">
        <v>85</v>
      </c>
      <c r="D69" s="153">
        <f t="shared" si="2"/>
        <v>0</v>
      </c>
      <c r="E69" s="153">
        <v>0</v>
      </c>
      <c r="F69" s="89" t="s">
        <v>110</v>
      </c>
    </row>
    <row r="70" spans="1:6" ht="27.75" customHeight="1" thickBot="1" x14ac:dyDescent="0.25">
      <c r="A70" s="102">
        <v>4266</v>
      </c>
      <c r="B70" s="70" t="s">
        <v>299</v>
      </c>
      <c r="C70" s="104" t="s">
        <v>86</v>
      </c>
      <c r="D70" s="153">
        <f t="shared" si="2"/>
        <v>0</v>
      </c>
      <c r="E70" s="153">
        <v>0</v>
      </c>
      <c r="F70" s="89" t="s">
        <v>110</v>
      </c>
    </row>
    <row r="71" spans="1:6" ht="27.75" customHeight="1" thickBot="1" x14ac:dyDescent="0.25">
      <c r="A71" s="102">
        <v>4267</v>
      </c>
      <c r="B71" s="70" t="s">
        <v>300</v>
      </c>
      <c r="C71" s="104" t="s">
        <v>87</v>
      </c>
      <c r="D71" s="153">
        <f t="shared" si="2"/>
        <v>16000</v>
      </c>
      <c r="E71" s="153">
        <v>16000</v>
      </c>
      <c r="F71" s="89" t="s">
        <v>110</v>
      </c>
    </row>
    <row r="72" spans="1:6" ht="24" customHeight="1" thickBot="1" x14ac:dyDescent="0.25">
      <c r="A72" s="102">
        <v>4268</v>
      </c>
      <c r="B72" s="70" t="s">
        <v>301</v>
      </c>
      <c r="C72" s="104" t="s">
        <v>88</v>
      </c>
      <c r="D72" s="153">
        <f t="shared" si="2"/>
        <v>62500</v>
      </c>
      <c r="E72" s="153">
        <v>62500</v>
      </c>
      <c r="F72" s="89" t="s">
        <v>110</v>
      </c>
    </row>
    <row r="73" spans="1:6" ht="23.25" customHeight="1" thickBot="1" x14ac:dyDescent="0.25">
      <c r="A73" s="102">
        <v>4300</v>
      </c>
      <c r="B73" s="69" t="s">
        <v>467</v>
      </c>
      <c r="C73" s="100" t="s">
        <v>107</v>
      </c>
      <c r="D73" s="191">
        <f>D75+D79+D83</f>
        <v>0</v>
      </c>
      <c r="E73" s="191">
        <f>E75+E79+E83</f>
        <v>0</v>
      </c>
      <c r="F73" s="242" t="s">
        <v>110</v>
      </c>
    </row>
    <row r="74" spans="1:6" ht="23.25" customHeight="1" thickBot="1" x14ac:dyDescent="0.25">
      <c r="A74" s="105"/>
      <c r="B74" s="64" t="s">
        <v>313</v>
      </c>
      <c r="C74" s="106"/>
      <c r="D74" s="153"/>
      <c r="E74" s="153"/>
      <c r="F74" s="88"/>
    </row>
    <row r="75" spans="1:6" ht="23.25" customHeight="1" thickBot="1" x14ac:dyDescent="0.25">
      <c r="A75" s="102">
        <v>4310</v>
      </c>
      <c r="B75" s="69" t="s">
        <v>468</v>
      </c>
      <c r="C75" s="100" t="s">
        <v>107</v>
      </c>
      <c r="D75" s="244">
        <f>D77+D78</f>
        <v>0</v>
      </c>
      <c r="E75" s="244">
        <f>E77+E78</f>
        <v>0</v>
      </c>
      <c r="F75" s="238"/>
    </row>
    <row r="76" spans="1:6" ht="23.25" customHeight="1" thickBot="1" x14ac:dyDescent="0.25">
      <c r="A76" s="102"/>
      <c r="B76" s="64" t="s">
        <v>312</v>
      </c>
      <c r="C76" s="100"/>
      <c r="D76" s="153"/>
      <c r="E76" s="153"/>
      <c r="F76" s="89"/>
    </row>
    <row r="77" spans="1:6" ht="23.25" customHeight="1" thickBot="1" x14ac:dyDescent="0.25">
      <c r="A77" s="102">
        <v>4311</v>
      </c>
      <c r="B77" s="70" t="s">
        <v>302</v>
      </c>
      <c r="C77" s="104" t="s">
        <v>89</v>
      </c>
      <c r="D77" s="153">
        <f>E77</f>
        <v>0</v>
      </c>
      <c r="E77" s="153">
        <v>0</v>
      </c>
      <c r="F77" s="89" t="s">
        <v>110</v>
      </c>
    </row>
    <row r="78" spans="1:6" ht="23.25" customHeight="1" thickBot="1" x14ac:dyDescent="0.25">
      <c r="A78" s="102">
        <v>4312</v>
      </c>
      <c r="B78" s="70" t="s">
        <v>303</v>
      </c>
      <c r="C78" s="104" t="s">
        <v>90</v>
      </c>
      <c r="D78" s="153">
        <f>E78</f>
        <v>0</v>
      </c>
      <c r="E78" s="153">
        <v>0</v>
      </c>
      <c r="F78" s="89" t="s">
        <v>110</v>
      </c>
    </row>
    <row r="79" spans="1:6" ht="23.25" customHeight="1" thickBot="1" x14ac:dyDescent="0.25">
      <c r="A79" s="102">
        <v>4320</v>
      </c>
      <c r="B79" s="69" t="s">
        <v>469</v>
      </c>
      <c r="C79" s="100" t="s">
        <v>107</v>
      </c>
      <c r="D79" s="244">
        <f>D81+D82</f>
        <v>0</v>
      </c>
      <c r="E79" s="244">
        <f>E81+E82</f>
        <v>0</v>
      </c>
      <c r="F79" s="238"/>
    </row>
    <row r="80" spans="1:6" ht="23.25" customHeight="1" thickBot="1" x14ac:dyDescent="0.25">
      <c r="A80" s="102"/>
      <c r="B80" s="64" t="s">
        <v>312</v>
      </c>
      <c r="C80" s="100"/>
      <c r="D80" s="153"/>
      <c r="E80" s="153"/>
      <c r="F80" s="89"/>
    </row>
    <row r="81" spans="1:6" ht="31.5" customHeight="1" thickBot="1" x14ac:dyDescent="0.25">
      <c r="A81" s="102">
        <v>4321</v>
      </c>
      <c r="B81" s="70" t="s">
        <v>304</v>
      </c>
      <c r="C81" s="104" t="s">
        <v>91</v>
      </c>
      <c r="D81" s="153">
        <f>E81</f>
        <v>0</v>
      </c>
      <c r="E81" s="153">
        <v>0</v>
      </c>
      <c r="F81" s="89" t="s">
        <v>110</v>
      </c>
    </row>
    <row r="82" spans="1:6" ht="28.5" customHeight="1" thickBot="1" x14ac:dyDescent="0.25">
      <c r="A82" s="102">
        <v>4322</v>
      </c>
      <c r="B82" s="70" t="s">
        <v>305</v>
      </c>
      <c r="C82" s="104" t="s">
        <v>92</v>
      </c>
      <c r="D82" s="153">
        <f>E82</f>
        <v>0</v>
      </c>
      <c r="E82" s="153">
        <v>0</v>
      </c>
      <c r="F82" s="89" t="s">
        <v>110</v>
      </c>
    </row>
    <row r="83" spans="1:6" ht="33" customHeight="1" thickBot="1" x14ac:dyDescent="0.25">
      <c r="A83" s="102">
        <v>4330</v>
      </c>
      <c r="B83" s="69" t="s">
        <v>470</v>
      </c>
      <c r="C83" s="100" t="s">
        <v>107</v>
      </c>
      <c r="D83" s="244">
        <f>D85+D86+D87</f>
        <v>0</v>
      </c>
      <c r="E83" s="244">
        <f>E85+E86+E87</f>
        <v>0</v>
      </c>
      <c r="F83" s="238" t="s">
        <v>110</v>
      </c>
    </row>
    <row r="84" spans="1:6" ht="20.25" customHeight="1" thickBot="1" x14ac:dyDescent="0.25">
      <c r="A84" s="102"/>
      <c r="B84" s="64" t="s">
        <v>312</v>
      </c>
      <c r="C84" s="100"/>
      <c r="D84" s="153"/>
      <c r="E84" s="153"/>
      <c r="F84" s="89"/>
    </row>
    <row r="85" spans="1:6" ht="30.75" customHeight="1" thickBot="1" x14ac:dyDescent="0.25">
      <c r="A85" s="102">
        <v>4331</v>
      </c>
      <c r="B85" s="70" t="s">
        <v>306</v>
      </c>
      <c r="C85" s="104" t="s">
        <v>93</v>
      </c>
      <c r="D85" s="153">
        <v>0</v>
      </c>
      <c r="E85" s="153">
        <v>0</v>
      </c>
      <c r="F85" s="89" t="s">
        <v>110</v>
      </c>
    </row>
    <row r="86" spans="1:6" ht="20.25" customHeight="1" thickBot="1" x14ac:dyDescent="0.25">
      <c r="A86" s="102">
        <v>4332</v>
      </c>
      <c r="B86" s="70" t="s">
        <v>307</v>
      </c>
      <c r="C86" s="104" t="s">
        <v>94</v>
      </c>
      <c r="D86" s="153">
        <v>0</v>
      </c>
      <c r="E86" s="153">
        <v>0</v>
      </c>
      <c r="F86" s="89" t="s">
        <v>110</v>
      </c>
    </row>
    <row r="87" spans="1:6" ht="16.5" customHeight="1" thickBot="1" x14ac:dyDescent="0.25">
      <c r="A87" s="102">
        <v>4333</v>
      </c>
      <c r="B87" s="70" t="s">
        <v>308</v>
      </c>
      <c r="C87" s="104" t="s">
        <v>95</v>
      </c>
      <c r="D87" s="153">
        <v>0</v>
      </c>
      <c r="E87" s="153">
        <v>0</v>
      </c>
      <c r="F87" s="89" t="s">
        <v>110</v>
      </c>
    </row>
    <row r="88" spans="1:6" ht="20.25" customHeight="1" thickBot="1" x14ac:dyDescent="0.25">
      <c r="A88" s="102">
        <v>4400</v>
      </c>
      <c r="B88" s="70" t="s">
        <v>471</v>
      </c>
      <c r="C88" s="100" t="s">
        <v>107</v>
      </c>
      <c r="D88" s="193">
        <f>D90+D94</f>
        <v>3886278.0950000002</v>
      </c>
      <c r="E88" s="193">
        <f>E90+E94</f>
        <v>3886278.0950000002</v>
      </c>
      <c r="F88" s="242" t="s">
        <v>110</v>
      </c>
    </row>
    <row r="89" spans="1:6" ht="22.5" customHeight="1" thickBot="1" x14ac:dyDescent="0.25">
      <c r="A89" s="105"/>
      <c r="B89" s="64" t="s">
        <v>313</v>
      </c>
      <c r="C89" s="106"/>
      <c r="D89" s="149"/>
      <c r="E89" s="149"/>
      <c r="F89" s="88"/>
    </row>
    <row r="90" spans="1:6" ht="57.75" customHeight="1" thickBot="1" x14ac:dyDescent="0.25">
      <c r="A90" s="102">
        <v>4410</v>
      </c>
      <c r="B90" s="69" t="s">
        <v>472</v>
      </c>
      <c r="C90" s="100" t="s">
        <v>107</v>
      </c>
      <c r="D90" s="237">
        <f>E90</f>
        <v>3886278.0950000002</v>
      </c>
      <c r="E90" s="237">
        <f>E92+E93</f>
        <v>3886278.0950000002</v>
      </c>
      <c r="F90" s="238"/>
    </row>
    <row r="91" spans="1:6" ht="24" customHeight="1" thickBot="1" x14ac:dyDescent="0.25">
      <c r="A91" s="102"/>
      <c r="B91" s="64" t="s">
        <v>312</v>
      </c>
      <c r="C91" s="100"/>
      <c r="D91" s="152"/>
      <c r="E91" s="152"/>
      <c r="F91" s="89"/>
    </row>
    <row r="92" spans="1:6" ht="42.75" customHeight="1" thickBot="1" x14ac:dyDescent="0.25">
      <c r="A92" s="102">
        <v>4411</v>
      </c>
      <c r="B92" s="70" t="s">
        <v>309</v>
      </c>
      <c r="C92" s="104" t="s">
        <v>96</v>
      </c>
      <c r="D92" s="151">
        <f>E92</f>
        <v>3886278.0950000002</v>
      </c>
      <c r="E92" s="151">
        <v>3886278.0950000002</v>
      </c>
      <c r="F92" s="89" t="s">
        <v>110</v>
      </c>
    </row>
    <row r="93" spans="1:6" ht="42.75" customHeight="1" thickBot="1" x14ac:dyDescent="0.25">
      <c r="A93" s="102">
        <v>4412</v>
      </c>
      <c r="B93" s="70" t="s">
        <v>310</v>
      </c>
      <c r="C93" s="104" t="s">
        <v>97</v>
      </c>
      <c r="D93" s="153">
        <f>E93</f>
        <v>0</v>
      </c>
      <c r="E93" s="153">
        <v>0</v>
      </c>
      <c r="F93" s="89" t="s">
        <v>110</v>
      </c>
    </row>
    <row r="94" spans="1:6" ht="54" customHeight="1" thickBot="1" x14ac:dyDescent="0.25">
      <c r="A94" s="102">
        <v>4420</v>
      </c>
      <c r="B94" s="69" t="s">
        <v>473</v>
      </c>
      <c r="C94" s="100" t="s">
        <v>107</v>
      </c>
      <c r="D94" s="244">
        <f>D96+D97</f>
        <v>0</v>
      </c>
      <c r="E94" s="244">
        <f>E96+E97</f>
        <v>0</v>
      </c>
      <c r="F94" s="238"/>
    </row>
    <row r="95" spans="1:6" ht="17.25" customHeight="1" thickBot="1" x14ac:dyDescent="0.25">
      <c r="A95" s="102"/>
      <c r="B95" s="64" t="s">
        <v>312</v>
      </c>
      <c r="C95" s="100"/>
      <c r="D95" s="153"/>
      <c r="E95" s="153"/>
      <c r="F95" s="89"/>
    </row>
    <row r="96" spans="1:6" ht="42.75" customHeight="1" thickBot="1" x14ac:dyDescent="0.25">
      <c r="A96" s="102">
        <v>4421</v>
      </c>
      <c r="B96" s="70" t="s">
        <v>338</v>
      </c>
      <c r="C96" s="104" t="s">
        <v>98</v>
      </c>
      <c r="D96" s="153">
        <f>E96</f>
        <v>0</v>
      </c>
      <c r="E96" s="153">
        <v>0</v>
      </c>
      <c r="F96" s="89" t="s">
        <v>110</v>
      </c>
    </row>
    <row r="97" spans="1:6" ht="42.75" customHeight="1" thickBot="1" x14ac:dyDescent="0.25">
      <c r="A97" s="102">
        <v>4422</v>
      </c>
      <c r="B97" s="70" t="s">
        <v>365</v>
      </c>
      <c r="C97" s="104" t="s">
        <v>99</v>
      </c>
      <c r="D97" s="153">
        <f>E97</f>
        <v>0</v>
      </c>
      <c r="E97" s="153">
        <v>0</v>
      </c>
      <c r="F97" s="89" t="s">
        <v>110</v>
      </c>
    </row>
    <row r="98" spans="1:6" ht="31.5" customHeight="1" thickBot="1" x14ac:dyDescent="0.25">
      <c r="A98" s="102">
        <v>4500</v>
      </c>
      <c r="B98" s="127" t="s">
        <v>474</v>
      </c>
      <c r="C98" s="100" t="s">
        <v>107</v>
      </c>
      <c r="D98" s="192">
        <f>D100+D104+D108+D120</f>
        <v>18500</v>
      </c>
      <c r="E98" s="193">
        <f>E100+E104+E108+E120</f>
        <v>18500</v>
      </c>
      <c r="F98" s="242" t="s">
        <v>110</v>
      </c>
    </row>
    <row r="99" spans="1:6" ht="19.5" customHeight="1" thickBot="1" x14ac:dyDescent="0.25">
      <c r="A99" s="105"/>
      <c r="B99" s="64" t="s">
        <v>313</v>
      </c>
      <c r="C99" s="106"/>
      <c r="D99" s="149"/>
      <c r="E99" s="149"/>
      <c r="F99" s="88"/>
    </row>
    <row r="100" spans="1:6" ht="42.75" customHeight="1" thickBot="1" x14ac:dyDescent="0.25">
      <c r="A100" s="102">
        <v>4510</v>
      </c>
      <c r="B100" s="71" t="s">
        <v>475</v>
      </c>
      <c r="C100" s="100" t="s">
        <v>107</v>
      </c>
      <c r="D100" s="244">
        <f>D102+D103</f>
        <v>0</v>
      </c>
      <c r="E100" s="244">
        <f>E102+E103</f>
        <v>0</v>
      </c>
      <c r="F100" s="238"/>
    </row>
    <row r="101" spans="1:6" ht="18.75" customHeight="1" thickBot="1" x14ac:dyDescent="0.25">
      <c r="A101" s="102"/>
      <c r="B101" s="64" t="s">
        <v>312</v>
      </c>
      <c r="C101" s="100"/>
      <c r="D101" s="153"/>
      <c r="E101" s="153"/>
      <c r="F101" s="89"/>
    </row>
    <row r="102" spans="1:6" ht="27.75" customHeight="1" thickBot="1" x14ac:dyDescent="0.25">
      <c r="A102" s="102">
        <v>4511</v>
      </c>
      <c r="B102" s="128" t="s">
        <v>476</v>
      </c>
      <c r="C102" s="104" t="s">
        <v>100</v>
      </c>
      <c r="D102" s="153">
        <f>E102</f>
        <v>0</v>
      </c>
      <c r="E102" s="153">
        <v>0</v>
      </c>
      <c r="F102" s="89" t="s">
        <v>110</v>
      </c>
    </row>
    <row r="103" spans="1:6" ht="28.5" customHeight="1" thickBot="1" x14ac:dyDescent="0.25">
      <c r="A103" s="102">
        <v>4512</v>
      </c>
      <c r="B103" s="70" t="s">
        <v>366</v>
      </c>
      <c r="C103" s="104" t="s">
        <v>101</v>
      </c>
      <c r="D103" s="153">
        <f>E103</f>
        <v>0</v>
      </c>
      <c r="E103" s="153">
        <v>0</v>
      </c>
      <c r="F103" s="89" t="s">
        <v>110</v>
      </c>
    </row>
    <row r="104" spans="1:6" ht="42.75" customHeight="1" thickBot="1" x14ac:dyDescent="0.25">
      <c r="A104" s="102">
        <v>4520</v>
      </c>
      <c r="B104" s="71" t="s">
        <v>477</v>
      </c>
      <c r="C104" s="100" t="s">
        <v>107</v>
      </c>
      <c r="D104" s="244">
        <f>D106+D107</f>
        <v>0</v>
      </c>
      <c r="E104" s="244">
        <f>E106+E107</f>
        <v>0</v>
      </c>
      <c r="F104" s="238"/>
    </row>
    <row r="105" spans="1:6" ht="16.5" customHeight="1" thickBot="1" x14ac:dyDescent="0.25">
      <c r="A105" s="102"/>
      <c r="B105" s="64" t="s">
        <v>312</v>
      </c>
      <c r="C105" s="100"/>
      <c r="D105" s="153"/>
      <c r="E105" s="153"/>
      <c r="F105" s="89"/>
    </row>
    <row r="106" spans="1:6" ht="30" customHeight="1" thickBot="1" x14ac:dyDescent="0.25">
      <c r="A106" s="102">
        <v>4521</v>
      </c>
      <c r="B106" s="70" t="s">
        <v>326</v>
      </c>
      <c r="C106" s="104" t="s">
        <v>102</v>
      </c>
      <c r="D106" s="153">
        <f>E106</f>
        <v>0</v>
      </c>
      <c r="E106" s="153">
        <v>0</v>
      </c>
      <c r="F106" s="89" t="s">
        <v>110</v>
      </c>
    </row>
    <row r="107" spans="1:6" ht="30" customHeight="1" thickBot="1" x14ac:dyDescent="0.25">
      <c r="A107" s="102">
        <v>4522</v>
      </c>
      <c r="B107" s="70" t="s">
        <v>339</v>
      </c>
      <c r="C107" s="104" t="s">
        <v>103</v>
      </c>
      <c r="D107" s="153">
        <f>E107</f>
        <v>0</v>
      </c>
      <c r="E107" s="153">
        <v>0</v>
      </c>
      <c r="F107" s="89" t="s">
        <v>110</v>
      </c>
    </row>
    <row r="108" spans="1:6" ht="56.25" customHeight="1" thickBot="1" x14ac:dyDescent="0.25">
      <c r="A108" s="102">
        <v>4530</v>
      </c>
      <c r="B108" s="71" t="s">
        <v>478</v>
      </c>
      <c r="C108" s="100" t="s">
        <v>107</v>
      </c>
      <c r="D108" s="237">
        <f>F108+E108</f>
        <v>12500</v>
      </c>
      <c r="E108" s="237">
        <f>E110+E111+E112</f>
        <v>12500</v>
      </c>
      <c r="F108" s="155">
        <v>0</v>
      </c>
    </row>
    <row r="109" spans="1:6" ht="18" customHeight="1" thickBot="1" x14ac:dyDescent="0.25">
      <c r="A109" s="102"/>
      <c r="B109" s="64" t="s">
        <v>312</v>
      </c>
      <c r="C109" s="100"/>
      <c r="D109" s="149"/>
      <c r="E109" s="149"/>
      <c r="F109" s="89"/>
    </row>
    <row r="110" spans="1:6" ht="42.75" customHeight="1" thickBot="1" x14ac:dyDescent="0.25">
      <c r="A110" s="102">
        <v>4531</v>
      </c>
      <c r="B110" s="129" t="s">
        <v>327</v>
      </c>
      <c r="C110" s="103" t="s">
        <v>11</v>
      </c>
      <c r="D110" s="153">
        <f>E110</f>
        <v>12500</v>
      </c>
      <c r="E110" s="153">
        <v>12500</v>
      </c>
      <c r="F110" s="89" t="s">
        <v>107</v>
      </c>
    </row>
    <row r="111" spans="1:6" ht="42.75" customHeight="1" thickBot="1" x14ac:dyDescent="0.25">
      <c r="A111" s="102">
        <v>4532</v>
      </c>
      <c r="B111" s="129" t="s">
        <v>328</v>
      </c>
      <c r="C111" s="104" t="s">
        <v>12</v>
      </c>
      <c r="D111" s="153">
        <f>E111</f>
        <v>0</v>
      </c>
      <c r="E111" s="153">
        <v>0</v>
      </c>
      <c r="F111" s="154">
        <v>0</v>
      </c>
    </row>
    <row r="112" spans="1:6" ht="45.75" customHeight="1" thickBot="1" x14ac:dyDescent="0.25">
      <c r="A112" s="102">
        <v>4533</v>
      </c>
      <c r="B112" s="129" t="s">
        <v>479</v>
      </c>
      <c r="C112" s="104" t="s">
        <v>13</v>
      </c>
      <c r="D112" s="152">
        <f>E112</f>
        <v>0</v>
      </c>
      <c r="E112" s="152">
        <v>0</v>
      </c>
      <c r="F112" s="89" t="s">
        <v>107</v>
      </c>
    </row>
    <row r="113" spans="1:6" ht="20.25" customHeight="1" thickBot="1" x14ac:dyDescent="0.25">
      <c r="A113" s="102"/>
      <c r="B113" s="130" t="s">
        <v>313</v>
      </c>
      <c r="C113" s="104"/>
      <c r="D113" s="149"/>
      <c r="E113" s="149"/>
      <c r="F113" s="89"/>
    </row>
    <row r="114" spans="1:6" ht="42.75" customHeight="1" thickBot="1" x14ac:dyDescent="0.25">
      <c r="A114" s="102">
        <v>4534</v>
      </c>
      <c r="B114" s="130" t="s">
        <v>233</v>
      </c>
      <c r="C114" s="104"/>
      <c r="D114" s="153">
        <v>0</v>
      </c>
      <c r="E114" s="153">
        <v>0</v>
      </c>
      <c r="F114" s="153">
        <f>F116+F117</f>
        <v>0</v>
      </c>
    </row>
    <row r="115" spans="1:6" ht="17.25" customHeight="1" thickBot="1" x14ac:dyDescent="0.25">
      <c r="A115" s="102"/>
      <c r="B115" s="130" t="s">
        <v>318</v>
      </c>
      <c r="C115" s="104"/>
      <c r="D115" s="153"/>
      <c r="E115" s="153"/>
      <c r="F115" s="154"/>
    </row>
    <row r="116" spans="1:6" ht="27" customHeight="1" thickBot="1" x14ac:dyDescent="0.25">
      <c r="A116" s="131">
        <v>4535</v>
      </c>
      <c r="B116" s="132" t="s">
        <v>317</v>
      </c>
      <c r="C116" s="104"/>
      <c r="D116" s="153">
        <v>0</v>
      </c>
      <c r="E116" s="153">
        <v>0</v>
      </c>
      <c r="F116" s="154">
        <v>0</v>
      </c>
    </row>
    <row r="117" spans="1:6" ht="22.5" customHeight="1" thickBot="1" x14ac:dyDescent="0.25">
      <c r="A117" s="102">
        <v>4536</v>
      </c>
      <c r="B117" s="130" t="s">
        <v>319</v>
      </c>
      <c r="C117" s="104"/>
      <c r="D117" s="153">
        <v>0</v>
      </c>
      <c r="E117" s="153">
        <v>0</v>
      </c>
      <c r="F117" s="154">
        <v>0</v>
      </c>
    </row>
    <row r="118" spans="1:6" ht="22.5" customHeight="1" thickBot="1" x14ac:dyDescent="0.25">
      <c r="A118" s="102">
        <v>4537</v>
      </c>
      <c r="B118" s="130" t="s">
        <v>320</v>
      </c>
      <c r="C118" s="104"/>
      <c r="D118" s="153">
        <v>0</v>
      </c>
      <c r="E118" s="153">
        <v>0</v>
      </c>
      <c r="F118" s="154">
        <v>0</v>
      </c>
    </row>
    <row r="119" spans="1:6" ht="26.25" customHeight="1" thickBot="1" x14ac:dyDescent="0.25">
      <c r="A119" s="102">
        <v>4538</v>
      </c>
      <c r="B119" s="130" t="s">
        <v>322</v>
      </c>
      <c r="C119" s="104"/>
      <c r="D119" s="153">
        <v>0</v>
      </c>
      <c r="E119" s="153">
        <v>0</v>
      </c>
      <c r="F119" s="154">
        <v>0</v>
      </c>
    </row>
    <row r="120" spans="1:6" ht="55.5" customHeight="1" thickBot="1" x14ac:dyDescent="0.25">
      <c r="A120" s="102">
        <v>4540</v>
      </c>
      <c r="B120" s="71" t="s">
        <v>480</v>
      </c>
      <c r="C120" s="100" t="s">
        <v>107</v>
      </c>
      <c r="D120" s="155">
        <f>F120+E120</f>
        <v>6000</v>
      </c>
      <c r="E120" s="155">
        <f>E124+E122</f>
        <v>6000</v>
      </c>
      <c r="F120" s="155">
        <f>F122+F123+F124</f>
        <v>0</v>
      </c>
    </row>
    <row r="121" spans="1:6" ht="24" customHeight="1" thickBot="1" x14ac:dyDescent="0.25">
      <c r="A121" s="102"/>
      <c r="B121" s="64" t="s">
        <v>312</v>
      </c>
      <c r="C121" s="100"/>
      <c r="D121" s="153"/>
      <c r="E121" s="153"/>
      <c r="F121" s="154"/>
    </row>
    <row r="122" spans="1:6" ht="42.75" customHeight="1" thickBot="1" x14ac:dyDescent="0.25">
      <c r="A122" s="102">
        <v>4541</v>
      </c>
      <c r="B122" s="129" t="s">
        <v>14</v>
      </c>
      <c r="C122" s="104" t="s">
        <v>16</v>
      </c>
      <c r="D122" s="153">
        <f>E122+F122</f>
        <v>5000</v>
      </c>
      <c r="E122" s="154">
        <v>5000</v>
      </c>
      <c r="F122" s="154">
        <v>0</v>
      </c>
    </row>
    <row r="123" spans="1:6" ht="42.75" customHeight="1" thickBot="1" x14ac:dyDescent="0.25">
      <c r="A123" s="102">
        <v>4542</v>
      </c>
      <c r="B123" s="129" t="s">
        <v>15</v>
      </c>
      <c r="C123" s="104" t="s">
        <v>17</v>
      </c>
      <c r="D123" s="153">
        <v>0</v>
      </c>
      <c r="E123" s="154" t="s">
        <v>110</v>
      </c>
      <c r="F123" s="154">
        <v>0</v>
      </c>
    </row>
    <row r="124" spans="1:6" ht="34.5" customHeight="1" thickBot="1" x14ac:dyDescent="0.25">
      <c r="A124" s="102">
        <v>4543</v>
      </c>
      <c r="B124" s="129" t="s">
        <v>516</v>
      </c>
      <c r="C124" s="104" t="s">
        <v>18</v>
      </c>
      <c r="D124" s="154">
        <f>E124+F124</f>
        <v>1000</v>
      </c>
      <c r="E124" s="154">
        <f>E126</f>
        <v>1000</v>
      </c>
      <c r="F124" s="154">
        <f>F126+F130+F131</f>
        <v>0</v>
      </c>
    </row>
    <row r="125" spans="1:6" ht="21.75" customHeight="1" thickBot="1" x14ac:dyDescent="0.25">
      <c r="A125" s="102"/>
      <c r="B125" s="130" t="s">
        <v>313</v>
      </c>
      <c r="C125" s="104"/>
      <c r="D125" s="149"/>
      <c r="E125" s="149"/>
      <c r="F125" s="150"/>
    </row>
    <row r="126" spans="1:6" ht="42.75" customHeight="1" thickBot="1" x14ac:dyDescent="0.25">
      <c r="A126" s="102">
        <v>4544</v>
      </c>
      <c r="B126" s="130" t="s">
        <v>234</v>
      </c>
      <c r="C126" s="104"/>
      <c r="D126" s="153">
        <f>E126+F126</f>
        <v>1000</v>
      </c>
      <c r="E126" s="153">
        <f>E128+E129+E130+E131</f>
        <v>1000</v>
      </c>
      <c r="F126" s="153">
        <f>F128+F129+F130+F131</f>
        <v>0</v>
      </c>
    </row>
    <row r="127" spans="1:6" ht="16.5" customHeight="1" thickBot="1" x14ac:dyDescent="0.25">
      <c r="A127" s="102"/>
      <c r="B127" s="130" t="s">
        <v>318</v>
      </c>
      <c r="C127" s="104"/>
      <c r="D127" s="153"/>
      <c r="E127" s="153"/>
      <c r="F127" s="154"/>
    </row>
    <row r="128" spans="1:6" ht="25.5" customHeight="1" thickBot="1" x14ac:dyDescent="0.25">
      <c r="A128" s="131">
        <v>4545</v>
      </c>
      <c r="B128" s="132" t="s">
        <v>317</v>
      </c>
      <c r="C128" s="104"/>
      <c r="D128" s="153">
        <f>E128+F128</f>
        <v>0</v>
      </c>
      <c r="E128" s="153">
        <v>0</v>
      </c>
      <c r="F128" s="154">
        <v>0</v>
      </c>
    </row>
    <row r="129" spans="1:6" ht="21.75" customHeight="1" thickBot="1" x14ac:dyDescent="0.25">
      <c r="A129" s="102">
        <v>4546</v>
      </c>
      <c r="B129" s="130" t="s">
        <v>321</v>
      </c>
      <c r="C129" s="104"/>
      <c r="D129" s="153">
        <f>E129+F129</f>
        <v>0</v>
      </c>
      <c r="E129" s="153">
        <v>0</v>
      </c>
      <c r="F129" s="154">
        <v>0</v>
      </c>
    </row>
    <row r="130" spans="1:6" ht="22.5" customHeight="1" thickBot="1" x14ac:dyDescent="0.25">
      <c r="A130" s="102">
        <v>4547</v>
      </c>
      <c r="B130" s="130" t="s">
        <v>320</v>
      </c>
      <c r="C130" s="104"/>
      <c r="D130" s="153">
        <f>E130+F130</f>
        <v>0</v>
      </c>
      <c r="E130" s="153">
        <v>0</v>
      </c>
      <c r="F130" s="154">
        <v>0</v>
      </c>
    </row>
    <row r="131" spans="1:6" ht="22.5" customHeight="1" thickBot="1" x14ac:dyDescent="0.25">
      <c r="A131" s="102">
        <v>4548</v>
      </c>
      <c r="B131" s="130" t="s">
        <v>322</v>
      </c>
      <c r="C131" s="104"/>
      <c r="D131" s="153">
        <f>E131+F131</f>
        <v>1000</v>
      </c>
      <c r="E131" s="153">
        <v>1000</v>
      </c>
      <c r="F131" s="154">
        <v>0</v>
      </c>
    </row>
    <row r="132" spans="1:6" ht="36" customHeight="1" thickBot="1" x14ac:dyDescent="0.25">
      <c r="A132" s="102">
        <v>4600</v>
      </c>
      <c r="B132" s="71" t="s">
        <v>481</v>
      </c>
      <c r="C132" s="100" t="s">
        <v>107</v>
      </c>
      <c r="D132" s="191">
        <f>E132</f>
        <v>90000</v>
      </c>
      <c r="E132" s="191">
        <f>E134+E138+E144</f>
        <v>90000</v>
      </c>
      <c r="F132" s="242" t="s">
        <v>110</v>
      </c>
    </row>
    <row r="133" spans="1:6" ht="22.5" customHeight="1" thickBot="1" x14ac:dyDescent="0.25">
      <c r="A133" s="105"/>
      <c r="B133" s="64" t="s">
        <v>313</v>
      </c>
      <c r="C133" s="106"/>
      <c r="D133" s="149"/>
      <c r="E133" s="149"/>
      <c r="F133" s="88"/>
    </row>
    <row r="134" spans="1:6" ht="22.5" customHeight="1" thickBot="1" x14ac:dyDescent="0.25">
      <c r="A134" s="105">
        <v>4610</v>
      </c>
      <c r="B134" s="133" t="s">
        <v>343</v>
      </c>
      <c r="C134" s="106"/>
      <c r="D134" s="245">
        <f>D136+D137</f>
        <v>0</v>
      </c>
      <c r="E134" s="245">
        <f>E136+E137</f>
        <v>0</v>
      </c>
      <c r="F134" s="238" t="s">
        <v>111</v>
      </c>
    </row>
    <row r="135" spans="1:6" ht="22.5" customHeight="1" thickBot="1" x14ac:dyDescent="0.25">
      <c r="A135" s="105"/>
      <c r="B135" s="64" t="s">
        <v>313</v>
      </c>
      <c r="C135" s="106"/>
      <c r="D135" s="149"/>
      <c r="E135" s="149"/>
      <c r="F135" s="89"/>
    </row>
    <row r="136" spans="1:6" ht="42.75" customHeight="1" thickBot="1" x14ac:dyDescent="0.25">
      <c r="A136" s="105">
        <v>4610</v>
      </c>
      <c r="B136" s="134" t="s">
        <v>251</v>
      </c>
      <c r="C136" s="106" t="s">
        <v>250</v>
      </c>
      <c r="D136" s="153">
        <v>0</v>
      </c>
      <c r="E136" s="153">
        <v>0</v>
      </c>
      <c r="F136" s="89" t="s">
        <v>110</v>
      </c>
    </row>
    <row r="137" spans="1:6" ht="42.75" customHeight="1" thickBot="1" x14ac:dyDescent="0.25">
      <c r="A137" s="105">
        <v>4620</v>
      </c>
      <c r="B137" s="135" t="s">
        <v>345</v>
      </c>
      <c r="C137" s="106" t="s">
        <v>344</v>
      </c>
      <c r="D137" s="153">
        <v>0</v>
      </c>
      <c r="E137" s="153">
        <v>0</v>
      </c>
      <c r="F137" s="89" t="s">
        <v>110</v>
      </c>
    </row>
    <row r="138" spans="1:6" ht="57.75" customHeight="1" thickBot="1" x14ac:dyDescent="0.25">
      <c r="A138" s="102">
        <v>4630</v>
      </c>
      <c r="B138" s="69" t="s">
        <v>482</v>
      </c>
      <c r="C138" s="100"/>
      <c r="D138" s="246">
        <f>E138</f>
        <v>90000</v>
      </c>
      <c r="E138" s="246">
        <f>E140+E141+E142+E143</f>
        <v>90000</v>
      </c>
      <c r="F138" s="243" t="s">
        <v>110</v>
      </c>
    </row>
    <row r="139" spans="1:6" ht="20.25" customHeight="1" thickBot="1" x14ac:dyDescent="0.25">
      <c r="A139" s="102"/>
      <c r="B139" s="64" t="s">
        <v>312</v>
      </c>
      <c r="C139" s="100"/>
      <c r="D139" s="149"/>
      <c r="E139" s="149"/>
      <c r="F139" s="150"/>
    </row>
    <row r="140" spans="1:6" ht="29.25" customHeight="1" thickBot="1" x14ac:dyDescent="0.25">
      <c r="A140" s="102">
        <v>4631</v>
      </c>
      <c r="B140" s="70" t="s">
        <v>23</v>
      </c>
      <c r="C140" s="104" t="s">
        <v>19</v>
      </c>
      <c r="D140" s="153">
        <f>E140</f>
        <v>0</v>
      </c>
      <c r="E140" s="153">
        <v>0</v>
      </c>
      <c r="F140" s="150" t="s">
        <v>110</v>
      </c>
    </row>
    <row r="141" spans="1:6" ht="27" customHeight="1" thickBot="1" x14ac:dyDescent="0.25">
      <c r="A141" s="102">
        <v>4632</v>
      </c>
      <c r="B141" s="68" t="s">
        <v>24</v>
      </c>
      <c r="C141" s="104" t="s">
        <v>20</v>
      </c>
      <c r="D141" s="153">
        <f>E141</f>
        <v>50000</v>
      </c>
      <c r="E141" s="153">
        <v>50000</v>
      </c>
      <c r="F141" s="150" t="s">
        <v>110</v>
      </c>
    </row>
    <row r="142" spans="1:6" ht="21.75" customHeight="1" thickBot="1" x14ac:dyDescent="0.25">
      <c r="A142" s="102">
        <v>4633</v>
      </c>
      <c r="B142" s="70" t="s">
        <v>25</v>
      </c>
      <c r="C142" s="104" t="s">
        <v>21</v>
      </c>
      <c r="D142" s="153">
        <f>E142</f>
        <v>0</v>
      </c>
      <c r="E142" s="153">
        <v>0</v>
      </c>
      <c r="F142" s="150" t="s">
        <v>110</v>
      </c>
    </row>
    <row r="143" spans="1:6" ht="24" customHeight="1" thickBot="1" x14ac:dyDescent="0.25">
      <c r="A143" s="102">
        <v>4634</v>
      </c>
      <c r="B143" s="70" t="s">
        <v>26</v>
      </c>
      <c r="C143" s="104" t="s">
        <v>22</v>
      </c>
      <c r="D143" s="156">
        <f>E143</f>
        <v>40000</v>
      </c>
      <c r="E143" s="156">
        <v>40000</v>
      </c>
      <c r="F143" s="150" t="s">
        <v>110</v>
      </c>
    </row>
    <row r="144" spans="1:6" ht="24" customHeight="1" thickBot="1" x14ac:dyDescent="0.25">
      <c r="A144" s="102">
        <v>4640</v>
      </c>
      <c r="B144" s="69" t="s">
        <v>483</v>
      </c>
      <c r="C144" s="100" t="s">
        <v>107</v>
      </c>
      <c r="D144" s="244">
        <f>E144</f>
        <v>0</v>
      </c>
      <c r="E144" s="244">
        <f>E147+E146</f>
        <v>0</v>
      </c>
      <c r="F144" s="243" t="s">
        <v>110</v>
      </c>
    </row>
    <row r="145" spans="1:6" ht="24" customHeight="1" thickBot="1" x14ac:dyDescent="0.25">
      <c r="A145" s="102"/>
      <c r="B145" s="64" t="s">
        <v>312</v>
      </c>
      <c r="C145" s="100"/>
      <c r="D145" s="153"/>
      <c r="E145" s="153"/>
      <c r="F145" s="150"/>
    </row>
    <row r="146" spans="1:6" ht="24" customHeight="1" thickBot="1" x14ac:dyDescent="0.25">
      <c r="A146" s="102">
        <v>4641</v>
      </c>
      <c r="B146" s="70" t="s">
        <v>27</v>
      </c>
      <c r="C146" s="104" t="s">
        <v>28</v>
      </c>
      <c r="D146" s="153">
        <f>E146</f>
        <v>0</v>
      </c>
      <c r="E146" s="153">
        <v>0</v>
      </c>
      <c r="F146" s="150" t="s">
        <v>110</v>
      </c>
    </row>
    <row r="147" spans="1:6" ht="24" customHeight="1" thickBot="1" x14ac:dyDescent="0.25">
      <c r="A147" s="102">
        <v>4642</v>
      </c>
      <c r="B147" s="70" t="s">
        <v>520</v>
      </c>
      <c r="C147" s="104" t="s">
        <v>521</v>
      </c>
      <c r="D147" s="153">
        <f>E147</f>
        <v>0</v>
      </c>
      <c r="E147" s="153">
        <v>0</v>
      </c>
      <c r="F147" s="150" t="s">
        <v>110</v>
      </c>
    </row>
    <row r="148" spans="1:6" ht="38.25" customHeight="1" thickBot="1" x14ac:dyDescent="0.25">
      <c r="A148" s="102">
        <v>4700</v>
      </c>
      <c r="B148" s="72" t="s">
        <v>484</v>
      </c>
      <c r="C148" s="100" t="s">
        <v>107</v>
      </c>
      <c r="D148" s="192">
        <f>E148+F148</f>
        <v>34500</v>
      </c>
      <c r="E148" s="192">
        <f>E150+E154+E160+E163+E167+E170</f>
        <v>34500</v>
      </c>
      <c r="F148" s="192">
        <v>0</v>
      </c>
    </row>
    <row r="149" spans="1:6" ht="24" customHeight="1" thickBot="1" x14ac:dyDescent="0.25">
      <c r="A149" s="105"/>
      <c r="B149" s="64" t="s">
        <v>313</v>
      </c>
      <c r="C149" s="106"/>
      <c r="D149" s="149"/>
      <c r="E149" s="149"/>
      <c r="F149" s="149"/>
    </row>
    <row r="150" spans="1:6" ht="58.5" customHeight="1" thickBot="1" x14ac:dyDescent="0.25">
      <c r="A150" s="102">
        <v>4710</v>
      </c>
      <c r="B150" s="72" t="s">
        <v>485</v>
      </c>
      <c r="C150" s="100" t="s">
        <v>107</v>
      </c>
      <c r="D150" s="243">
        <f>E150</f>
        <v>8500</v>
      </c>
      <c r="E150" s="243">
        <f>E152+E153</f>
        <v>8500</v>
      </c>
      <c r="F150" s="243" t="s">
        <v>110</v>
      </c>
    </row>
    <row r="151" spans="1:6" ht="21" customHeight="1" thickBot="1" x14ac:dyDescent="0.25">
      <c r="A151" s="102"/>
      <c r="B151" s="64" t="s">
        <v>312</v>
      </c>
      <c r="C151" s="100"/>
      <c r="D151" s="149"/>
      <c r="E151" s="149"/>
      <c r="F151" s="150"/>
    </row>
    <row r="152" spans="1:6" ht="58.5" customHeight="1" thickBot="1" x14ac:dyDescent="0.25">
      <c r="A152" s="102">
        <v>4711</v>
      </c>
      <c r="B152" s="68" t="s">
        <v>252</v>
      </c>
      <c r="C152" s="104" t="s">
        <v>29</v>
      </c>
      <c r="D152" s="149">
        <f>E152</f>
        <v>0</v>
      </c>
      <c r="E152" s="149">
        <v>0</v>
      </c>
      <c r="F152" s="150" t="s">
        <v>110</v>
      </c>
    </row>
    <row r="153" spans="1:6" ht="42.75" customHeight="1" thickBot="1" x14ac:dyDescent="0.25">
      <c r="A153" s="102">
        <v>4712</v>
      </c>
      <c r="B153" s="70" t="s">
        <v>31</v>
      </c>
      <c r="C153" s="104" t="s">
        <v>30</v>
      </c>
      <c r="D153" s="153">
        <f>E153</f>
        <v>8500</v>
      </c>
      <c r="E153" s="153">
        <v>8500</v>
      </c>
      <c r="F153" s="150" t="s">
        <v>110</v>
      </c>
    </row>
    <row r="154" spans="1:6" ht="72.75" customHeight="1" thickBot="1" x14ac:dyDescent="0.25">
      <c r="A154" s="102">
        <v>4720</v>
      </c>
      <c r="B154" s="69" t="s">
        <v>486</v>
      </c>
      <c r="C154" s="136" t="s">
        <v>107</v>
      </c>
      <c r="D154" s="155">
        <f>E154</f>
        <v>26000</v>
      </c>
      <c r="E154" s="155">
        <f>E156+E157+E158+E159</f>
        <v>26000</v>
      </c>
      <c r="F154" s="243" t="s">
        <v>110</v>
      </c>
    </row>
    <row r="155" spans="1:6" ht="24" customHeight="1" thickBot="1" x14ac:dyDescent="0.25">
      <c r="A155" s="102"/>
      <c r="B155" s="64" t="s">
        <v>312</v>
      </c>
      <c r="C155" s="100"/>
      <c r="D155" s="149"/>
      <c r="E155" s="149"/>
      <c r="F155" s="150"/>
    </row>
    <row r="156" spans="1:6" ht="24" customHeight="1" thickBot="1" x14ac:dyDescent="0.25">
      <c r="A156" s="102">
        <v>4721</v>
      </c>
      <c r="B156" s="70" t="s">
        <v>367</v>
      </c>
      <c r="C156" s="104" t="s">
        <v>32</v>
      </c>
      <c r="D156" s="153">
        <f>E156</f>
        <v>0</v>
      </c>
      <c r="E156" s="153">
        <v>0</v>
      </c>
      <c r="F156" s="150" t="s">
        <v>110</v>
      </c>
    </row>
    <row r="157" spans="1:6" ht="19.5" customHeight="1" thickBot="1" x14ac:dyDescent="0.25">
      <c r="A157" s="102">
        <v>4722</v>
      </c>
      <c r="B157" s="70" t="s">
        <v>368</v>
      </c>
      <c r="C157" s="137">
        <v>4822</v>
      </c>
      <c r="D157" s="153">
        <f>E157</f>
        <v>0</v>
      </c>
      <c r="E157" s="153">
        <v>0</v>
      </c>
      <c r="F157" s="150" t="s">
        <v>110</v>
      </c>
    </row>
    <row r="158" spans="1:6" ht="28.5" customHeight="1" thickBot="1" x14ac:dyDescent="0.25">
      <c r="A158" s="102">
        <v>4723</v>
      </c>
      <c r="B158" s="70" t="s">
        <v>35</v>
      </c>
      <c r="C158" s="104" t="s">
        <v>33</v>
      </c>
      <c r="D158" s="153">
        <f>E158</f>
        <v>26000</v>
      </c>
      <c r="E158" s="153">
        <v>26000</v>
      </c>
      <c r="F158" s="150" t="s">
        <v>110</v>
      </c>
    </row>
    <row r="159" spans="1:6" ht="42.75" customHeight="1" thickBot="1" x14ac:dyDescent="0.25">
      <c r="A159" s="102">
        <v>4724</v>
      </c>
      <c r="B159" s="70" t="s">
        <v>36</v>
      </c>
      <c r="C159" s="104" t="s">
        <v>34</v>
      </c>
      <c r="D159" s="153">
        <f>E159</f>
        <v>0</v>
      </c>
      <c r="E159" s="153">
        <v>0</v>
      </c>
      <c r="F159" s="150" t="s">
        <v>110</v>
      </c>
    </row>
    <row r="160" spans="1:6" ht="27.75" customHeight="1" thickBot="1" x14ac:dyDescent="0.25">
      <c r="A160" s="102">
        <v>4730</v>
      </c>
      <c r="B160" s="69" t="s">
        <v>487</v>
      </c>
      <c r="C160" s="100" t="s">
        <v>107</v>
      </c>
      <c r="D160" s="155">
        <f>E160</f>
        <v>0</v>
      </c>
      <c r="E160" s="155">
        <f>E162</f>
        <v>0</v>
      </c>
      <c r="F160" s="243" t="s">
        <v>110</v>
      </c>
    </row>
    <row r="161" spans="1:6" ht="22.5" customHeight="1" thickBot="1" x14ac:dyDescent="0.25">
      <c r="A161" s="102"/>
      <c r="B161" s="64" t="s">
        <v>312</v>
      </c>
      <c r="C161" s="100"/>
      <c r="D161" s="153"/>
      <c r="E161" s="153"/>
      <c r="F161" s="150"/>
    </row>
    <row r="162" spans="1:6" ht="26.25" customHeight="1" thickBot="1" x14ac:dyDescent="0.25">
      <c r="A162" s="102">
        <v>4731</v>
      </c>
      <c r="B162" s="128" t="s">
        <v>488</v>
      </c>
      <c r="C162" s="104" t="s">
        <v>37</v>
      </c>
      <c r="D162" s="153">
        <v>0</v>
      </c>
      <c r="E162" s="153">
        <v>0</v>
      </c>
      <c r="F162" s="150" t="s">
        <v>110</v>
      </c>
    </row>
    <row r="163" spans="1:6" ht="59.25" customHeight="1" thickBot="1" x14ac:dyDescent="0.25">
      <c r="A163" s="102">
        <v>4740</v>
      </c>
      <c r="B163" s="138" t="s">
        <v>489</v>
      </c>
      <c r="C163" s="100" t="s">
        <v>107</v>
      </c>
      <c r="D163" s="155">
        <f>E163</f>
        <v>0</v>
      </c>
      <c r="E163" s="155">
        <f>E165+E166</f>
        <v>0</v>
      </c>
      <c r="F163" s="243" t="s">
        <v>110</v>
      </c>
    </row>
    <row r="164" spans="1:6" ht="21.75" customHeight="1" thickBot="1" x14ac:dyDescent="0.25">
      <c r="A164" s="102"/>
      <c r="B164" s="64" t="s">
        <v>312</v>
      </c>
      <c r="C164" s="100"/>
      <c r="D164" s="153"/>
      <c r="E164" s="153"/>
      <c r="F164" s="150"/>
    </row>
    <row r="165" spans="1:6" ht="42.75" customHeight="1" thickBot="1" x14ac:dyDescent="0.25">
      <c r="A165" s="102">
        <v>4741</v>
      </c>
      <c r="B165" s="70" t="s">
        <v>369</v>
      </c>
      <c r="C165" s="104" t="s">
        <v>38</v>
      </c>
      <c r="D165" s="153">
        <f>E165</f>
        <v>0</v>
      </c>
      <c r="E165" s="153">
        <v>0</v>
      </c>
      <c r="F165" s="150" t="s">
        <v>110</v>
      </c>
    </row>
    <row r="166" spans="1:6" ht="42.75" customHeight="1" thickBot="1" x14ac:dyDescent="0.25">
      <c r="A166" s="102">
        <v>4742</v>
      </c>
      <c r="B166" s="70" t="s">
        <v>40</v>
      </c>
      <c r="C166" s="104" t="s">
        <v>39</v>
      </c>
      <c r="D166" s="153">
        <f>E166</f>
        <v>0</v>
      </c>
      <c r="E166" s="153">
        <v>0</v>
      </c>
      <c r="F166" s="150" t="s">
        <v>110</v>
      </c>
    </row>
    <row r="167" spans="1:6" ht="65.25" customHeight="1" thickBot="1" x14ac:dyDescent="0.25">
      <c r="A167" s="102">
        <v>4750</v>
      </c>
      <c r="B167" s="69" t="s">
        <v>490</v>
      </c>
      <c r="C167" s="100" t="s">
        <v>107</v>
      </c>
      <c r="D167" s="243">
        <f>E167</f>
        <v>0</v>
      </c>
      <c r="E167" s="243">
        <f>E169</f>
        <v>0</v>
      </c>
      <c r="F167" s="243" t="s">
        <v>110</v>
      </c>
    </row>
    <row r="168" spans="1:6" ht="19.5" customHeight="1" thickBot="1" x14ac:dyDescent="0.25">
      <c r="A168" s="102"/>
      <c r="B168" s="64" t="s">
        <v>312</v>
      </c>
      <c r="C168" s="100"/>
      <c r="D168" s="149"/>
      <c r="E168" s="149"/>
      <c r="F168" s="150"/>
    </row>
    <row r="169" spans="1:6" ht="55.5" customHeight="1" thickBot="1" x14ac:dyDescent="0.25">
      <c r="A169" s="102">
        <v>4751</v>
      </c>
      <c r="B169" s="70" t="s">
        <v>41</v>
      </c>
      <c r="C169" s="104" t="s">
        <v>42</v>
      </c>
      <c r="D169" s="149">
        <f>E169</f>
        <v>0</v>
      </c>
      <c r="E169" s="149">
        <v>0</v>
      </c>
      <c r="F169" s="150" t="s">
        <v>110</v>
      </c>
    </row>
    <row r="170" spans="1:6" ht="21.75" customHeight="1" thickBot="1" x14ac:dyDescent="0.25">
      <c r="A170" s="102">
        <v>4760</v>
      </c>
      <c r="B170" s="138" t="s">
        <v>491</v>
      </c>
      <c r="C170" s="100" t="s">
        <v>107</v>
      </c>
      <c r="D170" s="243">
        <f>E170</f>
        <v>0</v>
      </c>
      <c r="E170" s="243">
        <f>E172</f>
        <v>0</v>
      </c>
      <c r="F170" s="243" t="s">
        <v>110</v>
      </c>
    </row>
    <row r="171" spans="1:6" ht="21.75" customHeight="1" thickBot="1" x14ac:dyDescent="0.25">
      <c r="A171" s="102"/>
      <c r="B171" s="64" t="s">
        <v>312</v>
      </c>
      <c r="C171" s="100"/>
      <c r="D171" s="149"/>
      <c r="E171" s="149"/>
      <c r="F171" s="150"/>
    </row>
    <row r="172" spans="1:6" ht="21.75" customHeight="1" thickBot="1" x14ac:dyDescent="0.25">
      <c r="A172" s="102">
        <v>4761</v>
      </c>
      <c r="B172" s="70" t="s">
        <v>44</v>
      </c>
      <c r="C172" s="104" t="s">
        <v>43</v>
      </c>
      <c r="D172" s="149">
        <f>E172</f>
        <v>0</v>
      </c>
      <c r="E172" s="149">
        <v>0</v>
      </c>
      <c r="F172" s="150" t="s">
        <v>110</v>
      </c>
    </row>
    <row r="173" spans="1:6" ht="21.75" customHeight="1" thickBot="1" x14ac:dyDescent="0.25">
      <c r="A173" s="102">
        <v>4770</v>
      </c>
      <c r="B173" s="69" t="s">
        <v>492</v>
      </c>
      <c r="C173" s="100" t="s">
        <v>107</v>
      </c>
      <c r="D173" s="237">
        <f>E173+F173</f>
        <v>2141219.9</v>
      </c>
      <c r="E173" s="237">
        <f>E175</f>
        <v>2141219.9</v>
      </c>
      <c r="F173" s="245"/>
    </row>
    <row r="174" spans="1:6" ht="21.75" customHeight="1" thickBot="1" x14ac:dyDescent="0.25">
      <c r="A174" s="102"/>
      <c r="B174" s="64" t="s">
        <v>312</v>
      </c>
      <c r="C174" s="100"/>
      <c r="D174" s="149"/>
      <c r="E174" s="149"/>
      <c r="F174" s="150"/>
    </row>
    <row r="175" spans="1:6" ht="24.75" customHeight="1" thickBot="1" x14ac:dyDescent="0.25">
      <c r="A175" s="102">
        <v>4771</v>
      </c>
      <c r="B175" s="70" t="s">
        <v>49</v>
      </c>
      <c r="C175" s="104" t="s">
        <v>45</v>
      </c>
      <c r="D175" s="151">
        <f>E175</f>
        <v>2141219.9</v>
      </c>
      <c r="E175" s="151">
        <v>2141219.9</v>
      </c>
      <c r="F175" s="149"/>
    </row>
    <row r="176" spans="1:6" ht="42.75" customHeight="1" thickBot="1" x14ac:dyDescent="0.25">
      <c r="A176" s="102">
        <v>4772</v>
      </c>
      <c r="B176" s="128" t="s">
        <v>346</v>
      </c>
      <c r="C176" s="100" t="s">
        <v>107</v>
      </c>
      <c r="D176" s="149">
        <f>E176+F176</f>
        <v>2000000</v>
      </c>
      <c r="E176" s="149">
        <v>2000000</v>
      </c>
      <c r="F176" s="150"/>
    </row>
    <row r="177" spans="1:12" ht="69" customHeight="1" thickBot="1" x14ac:dyDescent="0.25">
      <c r="A177" s="102">
        <v>5000</v>
      </c>
      <c r="B177" s="256" t="s">
        <v>493</v>
      </c>
      <c r="C177" s="100" t="s">
        <v>107</v>
      </c>
      <c r="D177" s="248">
        <f>F177</f>
        <v>5500000</v>
      </c>
      <c r="E177" s="247" t="s">
        <v>110</v>
      </c>
      <c r="F177" s="236">
        <f>F179+F197+F203+F206+F212</f>
        <v>5500000</v>
      </c>
    </row>
    <row r="178" spans="1:12" ht="20.25" customHeight="1" thickBot="1" x14ac:dyDescent="0.25">
      <c r="A178" s="105"/>
      <c r="B178" s="64" t="s">
        <v>313</v>
      </c>
      <c r="C178" s="106"/>
      <c r="D178" s="149"/>
      <c r="E178" s="149"/>
      <c r="F178" s="149"/>
    </row>
    <row r="179" spans="1:12" ht="26.25" customHeight="1" thickBot="1" x14ac:dyDescent="0.25">
      <c r="A179" s="102">
        <v>5100</v>
      </c>
      <c r="B179" s="70" t="s">
        <v>494</v>
      </c>
      <c r="C179" s="100" t="s">
        <v>107</v>
      </c>
      <c r="D179" s="251">
        <f>E179+F179</f>
        <v>5400000</v>
      </c>
      <c r="E179" s="247">
        <v>0</v>
      </c>
      <c r="F179" s="251">
        <f>F181+F186+F191</f>
        <v>5400000</v>
      </c>
    </row>
    <row r="180" spans="1:12" ht="26.25" customHeight="1" thickBot="1" x14ac:dyDescent="0.25">
      <c r="A180" s="105"/>
      <c r="B180" s="64" t="s">
        <v>313</v>
      </c>
      <c r="C180" s="106"/>
      <c r="D180" s="149"/>
      <c r="E180" s="149"/>
      <c r="F180" s="149"/>
    </row>
    <row r="181" spans="1:12" ht="26.25" customHeight="1" thickBot="1" x14ac:dyDescent="0.25">
      <c r="A181" s="102">
        <v>5110</v>
      </c>
      <c r="B181" s="69" t="s">
        <v>495</v>
      </c>
      <c r="C181" s="100" t="s">
        <v>107</v>
      </c>
      <c r="D181" s="249">
        <f>F181</f>
        <v>4649500</v>
      </c>
      <c r="E181" s="243" t="s">
        <v>107</v>
      </c>
      <c r="F181" s="249">
        <f>F183+F184+F185</f>
        <v>4649500</v>
      </c>
    </row>
    <row r="182" spans="1:12" ht="26.25" customHeight="1" thickBot="1" x14ac:dyDescent="0.25">
      <c r="A182" s="102"/>
      <c r="B182" s="64" t="s">
        <v>312</v>
      </c>
      <c r="C182" s="100"/>
      <c r="D182" s="149"/>
      <c r="E182" s="149"/>
      <c r="F182" s="150"/>
    </row>
    <row r="183" spans="1:12" ht="26.25" customHeight="1" thickBot="1" x14ac:dyDescent="0.25">
      <c r="A183" s="102">
        <v>5111</v>
      </c>
      <c r="B183" s="70" t="s">
        <v>335</v>
      </c>
      <c r="C183" s="107" t="s">
        <v>46</v>
      </c>
      <c r="D183" s="153">
        <f>F183</f>
        <v>0</v>
      </c>
      <c r="E183" s="154" t="s">
        <v>110</v>
      </c>
      <c r="F183" s="153">
        <v>0</v>
      </c>
    </row>
    <row r="184" spans="1:12" ht="26.25" customHeight="1" thickBot="1" x14ac:dyDescent="0.25">
      <c r="A184" s="102">
        <v>5112</v>
      </c>
      <c r="B184" s="70" t="s">
        <v>336</v>
      </c>
      <c r="C184" s="107" t="s">
        <v>47</v>
      </c>
      <c r="D184" s="153">
        <f>F184</f>
        <v>1350000</v>
      </c>
      <c r="E184" s="154" t="s">
        <v>110</v>
      </c>
      <c r="F184" s="153">
        <v>1350000</v>
      </c>
    </row>
    <row r="185" spans="1:12" ht="26.25" customHeight="1" thickBot="1" x14ac:dyDescent="0.25">
      <c r="A185" s="102">
        <v>5113</v>
      </c>
      <c r="B185" s="70" t="s">
        <v>337</v>
      </c>
      <c r="C185" s="107" t="s">
        <v>48</v>
      </c>
      <c r="D185" s="239">
        <f>F185</f>
        <v>3299500</v>
      </c>
      <c r="E185" s="154" t="s">
        <v>110</v>
      </c>
      <c r="F185" s="239">
        <v>3299500</v>
      </c>
      <c r="L185" s="365"/>
    </row>
    <row r="186" spans="1:12" ht="39" customHeight="1" thickBot="1" x14ac:dyDescent="0.25">
      <c r="A186" s="102">
        <v>5120</v>
      </c>
      <c r="B186" s="69" t="s">
        <v>517</v>
      </c>
      <c r="C186" s="100" t="s">
        <v>107</v>
      </c>
      <c r="D186" s="250">
        <f>F186</f>
        <v>485500</v>
      </c>
      <c r="E186" s="243" t="s">
        <v>107</v>
      </c>
      <c r="F186" s="250">
        <f>F188+F189+F190</f>
        <v>485500</v>
      </c>
    </row>
    <row r="187" spans="1:12" ht="19.5" customHeight="1" thickBot="1" x14ac:dyDescent="0.25">
      <c r="A187" s="102"/>
      <c r="B187" s="108" t="s">
        <v>312</v>
      </c>
      <c r="C187" s="100"/>
      <c r="D187" s="149"/>
      <c r="E187" s="149"/>
      <c r="F187" s="150"/>
    </row>
    <row r="188" spans="1:12" ht="26.25" customHeight="1" thickBot="1" x14ac:dyDescent="0.25">
      <c r="A188" s="102">
        <v>5121</v>
      </c>
      <c r="B188" s="70" t="s">
        <v>332</v>
      </c>
      <c r="C188" s="107" t="s">
        <v>50</v>
      </c>
      <c r="D188" s="153">
        <f>F188</f>
        <v>270000</v>
      </c>
      <c r="E188" s="154" t="s">
        <v>110</v>
      </c>
      <c r="F188" s="153">
        <v>270000</v>
      </c>
    </row>
    <row r="189" spans="1:12" ht="26.25" customHeight="1" thickBot="1" x14ac:dyDescent="0.25">
      <c r="A189" s="102">
        <v>5122</v>
      </c>
      <c r="B189" s="70" t="s">
        <v>333</v>
      </c>
      <c r="C189" s="107" t="s">
        <v>51</v>
      </c>
      <c r="D189" s="239">
        <f>F189</f>
        <v>180000</v>
      </c>
      <c r="E189" s="154" t="s">
        <v>107</v>
      </c>
      <c r="F189" s="239">
        <v>180000</v>
      </c>
    </row>
    <row r="190" spans="1:12" ht="26.25" customHeight="1" thickBot="1" x14ac:dyDescent="0.25">
      <c r="A190" s="102">
        <v>5123</v>
      </c>
      <c r="B190" s="70" t="s">
        <v>334</v>
      </c>
      <c r="C190" s="107" t="s">
        <v>52</v>
      </c>
      <c r="D190" s="153">
        <f>F190</f>
        <v>35500</v>
      </c>
      <c r="E190" s="154" t="s">
        <v>110</v>
      </c>
      <c r="F190" s="153">
        <v>35500</v>
      </c>
    </row>
    <row r="191" spans="1:12" ht="26.25" customHeight="1" thickBot="1" x14ac:dyDescent="0.25">
      <c r="A191" s="102">
        <v>5130</v>
      </c>
      <c r="B191" s="69" t="s">
        <v>518</v>
      </c>
      <c r="C191" s="100" t="s">
        <v>107</v>
      </c>
      <c r="D191" s="243">
        <f>E191+F191</f>
        <v>265000</v>
      </c>
      <c r="E191" s="243">
        <f>E195</f>
        <v>0</v>
      </c>
      <c r="F191" s="243">
        <f>F193+F194+F195+F196</f>
        <v>265000</v>
      </c>
    </row>
    <row r="192" spans="1:12" ht="26.25" customHeight="1" thickBot="1" x14ac:dyDescent="0.25">
      <c r="A192" s="102"/>
      <c r="B192" s="64" t="s">
        <v>312</v>
      </c>
      <c r="C192" s="100"/>
      <c r="D192" s="150"/>
      <c r="E192" s="149"/>
      <c r="F192" s="150"/>
    </row>
    <row r="193" spans="1:6" ht="27.75" customHeight="1" thickBot="1" x14ac:dyDescent="0.25">
      <c r="A193" s="102">
        <v>5131</v>
      </c>
      <c r="B193" s="70" t="s">
        <v>55</v>
      </c>
      <c r="C193" s="107" t="s">
        <v>53</v>
      </c>
      <c r="D193" s="153">
        <f>F193</f>
        <v>0</v>
      </c>
      <c r="E193" s="150" t="s">
        <v>110</v>
      </c>
      <c r="F193" s="153">
        <v>0</v>
      </c>
    </row>
    <row r="194" spans="1:6" ht="27.75" customHeight="1" thickBot="1" x14ac:dyDescent="0.25">
      <c r="A194" s="102">
        <v>5132</v>
      </c>
      <c r="B194" s="70" t="s">
        <v>329</v>
      </c>
      <c r="C194" s="107" t="s">
        <v>54</v>
      </c>
      <c r="D194" s="153">
        <f>F194</f>
        <v>0</v>
      </c>
      <c r="E194" s="150" t="s">
        <v>110</v>
      </c>
      <c r="F194" s="153">
        <v>0</v>
      </c>
    </row>
    <row r="195" spans="1:6" ht="27.75" customHeight="1" thickBot="1" x14ac:dyDescent="0.25">
      <c r="A195" s="102">
        <v>5133</v>
      </c>
      <c r="B195" s="70" t="s">
        <v>330</v>
      </c>
      <c r="C195" s="107" t="s">
        <v>61</v>
      </c>
      <c r="D195" s="153">
        <f>E195+F195</f>
        <v>0</v>
      </c>
      <c r="E195" s="150">
        <f>F195</f>
        <v>0</v>
      </c>
      <c r="F195" s="153">
        <v>0</v>
      </c>
    </row>
    <row r="196" spans="1:6" ht="27.75" customHeight="1" thickBot="1" x14ac:dyDescent="0.25">
      <c r="A196" s="102">
        <v>5134</v>
      </c>
      <c r="B196" s="70" t="s">
        <v>331</v>
      </c>
      <c r="C196" s="107" t="s">
        <v>62</v>
      </c>
      <c r="D196" s="149">
        <f>F196</f>
        <v>265000</v>
      </c>
      <c r="E196" s="150" t="s">
        <v>107</v>
      </c>
      <c r="F196" s="149">
        <v>265000</v>
      </c>
    </row>
    <row r="197" spans="1:6" ht="27.75" customHeight="1" thickBot="1" x14ac:dyDescent="0.25">
      <c r="A197" s="102">
        <v>5200</v>
      </c>
      <c r="B197" s="69" t="s">
        <v>496</v>
      </c>
      <c r="C197" s="100" t="s">
        <v>107</v>
      </c>
      <c r="D197" s="191">
        <f>F197</f>
        <v>100000</v>
      </c>
      <c r="E197" s="191" t="s">
        <v>110</v>
      </c>
      <c r="F197" s="191">
        <f>F199+F200+F201+F202</f>
        <v>100000</v>
      </c>
    </row>
    <row r="198" spans="1:6" ht="27.75" customHeight="1" thickBot="1" x14ac:dyDescent="0.25">
      <c r="A198" s="105"/>
      <c r="B198" s="64" t="s">
        <v>313</v>
      </c>
      <c r="C198" s="106"/>
      <c r="D198" s="153"/>
      <c r="E198" s="153"/>
      <c r="F198" s="153"/>
    </row>
    <row r="199" spans="1:6" ht="27.75" customHeight="1" thickBot="1" x14ac:dyDescent="0.25">
      <c r="A199" s="102">
        <v>5211</v>
      </c>
      <c r="B199" s="70" t="s">
        <v>347</v>
      </c>
      <c r="C199" s="107" t="s">
        <v>56</v>
      </c>
      <c r="D199" s="153">
        <f>F199</f>
        <v>0</v>
      </c>
      <c r="E199" s="154" t="s">
        <v>110</v>
      </c>
      <c r="F199" s="153">
        <v>0</v>
      </c>
    </row>
    <row r="200" spans="1:6" ht="20.25" customHeight="1" thickBot="1" x14ac:dyDescent="0.25">
      <c r="A200" s="102">
        <v>5221</v>
      </c>
      <c r="B200" s="70" t="s">
        <v>348</v>
      </c>
      <c r="C200" s="107" t="s">
        <v>57</v>
      </c>
      <c r="D200" s="153">
        <f>F200</f>
        <v>0</v>
      </c>
      <c r="E200" s="154" t="s">
        <v>110</v>
      </c>
      <c r="F200" s="153">
        <v>0</v>
      </c>
    </row>
    <row r="201" spans="1:6" ht="32.25" customHeight="1" thickBot="1" x14ac:dyDescent="0.25">
      <c r="A201" s="102">
        <v>5231</v>
      </c>
      <c r="B201" s="70" t="s">
        <v>349</v>
      </c>
      <c r="C201" s="107" t="s">
        <v>58</v>
      </c>
      <c r="D201" s="153">
        <f>F201</f>
        <v>0</v>
      </c>
      <c r="E201" s="154" t="s">
        <v>110</v>
      </c>
      <c r="F201" s="153">
        <v>0</v>
      </c>
    </row>
    <row r="202" spans="1:6" ht="29.25" customHeight="1" thickBot="1" x14ac:dyDescent="0.25">
      <c r="A202" s="102">
        <v>5241</v>
      </c>
      <c r="B202" s="70" t="s">
        <v>60</v>
      </c>
      <c r="C202" s="107" t="s">
        <v>59</v>
      </c>
      <c r="D202" s="153">
        <f>F202</f>
        <v>100000</v>
      </c>
      <c r="E202" s="154" t="s">
        <v>110</v>
      </c>
      <c r="F202" s="153">
        <v>100000</v>
      </c>
    </row>
    <row r="203" spans="1:6" ht="20.25" customHeight="1" thickBot="1" x14ac:dyDescent="0.25">
      <c r="A203" s="102">
        <v>5300</v>
      </c>
      <c r="B203" s="69" t="s">
        <v>497</v>
      </c>
      <c r="C203" s="100" t="s">
        <v>107</v>
      </c>
      <c r="D203" s="252">
        <f>D205</f>
        <v>0</v>
      </c>
      <c r="E203" s="191" t="s">
        <v>110</v>
      </c>
      <c r="F203" s="252">
        <f>F205</f>
        <v>0</v>
      </c>
    </row>
    <row r="204" spans="1:6" ht="20.25" customHeight="1" thickBot="1" x14ac:dyDescent="0.25">
      <c r="A204" s="105"/>
      <c r="B204" s="64" t="s">
        <v>313</v>
      </c>
      <c r="C204" s="106"/>
      <c r="D204" s="153"/>
      <c r="E204" s="153"/>
      <c r="F204" s="153"/>
    </row>
    <row r="205" spans="1:6" ht="20.25" customHeight="1" thickBot="1" x14ac:dyDescent="0.25">
      <c r="A205" s="102">
        <v>5311</v>
      </c>
      <c r="B205" s="70" t="s">
        <v>370</v>
      </c>
      <c r="C205" s="107" t="s">
        <v>63</v>
      </c>
      <c r="D205" s="153">
        <f>F205</f>
        <v>0</v>
      </c>
      <c r="E205" s="154" t="s">
        <v>110</v>
      </c>
      <c r="F205" s="153">
        <v>0</v>
      </c>
    </row>
    <row r="206" spans="1:6" ht="41.25" customHeight="1" thickBot="1" x14ac:dyDescent="0.25">
      <c r="A206" s="102">
        <v>5400</v>
      </c>
      <c r="B206" s="69" t="s">
        <v>498</v>
      </c>
      <c r="C206" s="100" t="s">
        <v>107</v>
      </c>
      <c r="D206" s="191">
        <f>F206</f>
        <v>0</v>
      </c>
      <c r="E206" s="191" t="s">
        <v>110</v>
      </c>
      <c r="F206" s="191">
        <f>F208+F209+F210+F211</f>
        <v>0</v>
      </c>
    </row>
    <row r="207" spans="1:6" ht="20.25" customHeight="1" thickBot="1" x14ac:dyDescent="0.25">
      <c r="A207" s="105"/>
      <c r="B207" s="64" t="s">
        <v>313</v>
      </c>
      <c r="C207" s="106"/>
      <c r="D207" s="153"/>
      <c r="E207" s="153"/>
      <c r="F207" s="153"/>
    </row>
    <row r="208" spans="1:6" ht="20.25" customHeight="1" thickBot="1" x14ac:dyDescent="0.25">
      <c r="A208" s="102">
        <v>5411</v>
      </c>
      <c r="B208" s="70" t="s">
        <v>371</v>
      </c>
      <c r="C208" s="107" t="s">
        <v>64</v>
      </c>
      <c r="D208" s="153">
        <f>F208</f>
        <v>0</v>
      </c>
      <c r="E208" s="154" t="s">
        <v>110</v>
      </c>
      <c r="F208" s="153">
        <v>0</v>
      </c>
    </row>
    <row r="209" spans="1:6" ht="21" customHeight="1" thickBot="1" x14ac:dyDescent="0.25">
      <c r="A209" s="102">
        <v>5421</v>
      </c>
      <c r="B209" s="70" t="s">
        <v>372</v>
      </c>
      <c r="C209" s="107" t="s">
        <v>65</v>
      </c>
      <c r="D209" s="153">
        <f>F209</f>
        <v>0</v>
      </c>
      <c r="E209" s="154" t="s">
        <v>110</v>
      </c>
      <c r="F209" s="153">
        <v>0</v>
      </c>
    </row>
    <row r="210" spans="1:6" ht="28.5" customHeight="1" thickBot="1" x14ac:dyDescent="0.25">
      <c r="A210" s="102">
        <v>5431</v>
      </c>
      <c r="B210" s="70" t="s">
        <v>67</v>
      </c>
      <c r="C210" s="107" t="s">
        <v>66</v>
      </c>
      <c r="D210" s="153">
        <f>F210</f>
        <v>0</v>
      </c>
      <c r="E210" s="154" t="s">
        <v>110</v>
      </c>
      <c r="F210" s="153">
        <v>0</v>
      </c>
    </row>
    <row r="211" spans="1:6" ht="28.5" customHeight="1" thickBot="1" x14ac:dyDescent="0.25">
      <c r="A211" s="102">
        <v>5441</v>
      </c>
      <c r="B211" s="109" t="s">
        <v>4</v>
      </c>
      <c r="C211" s="107" t="s">
        <v>68</v>
      </c>
      <c r="D211" s="153">
        <f>F211</f>
        <v>0</v>
      </c>
      <c r="E211" s="154" t="s">
        <v>110</v>
      </c>
      <c r="F211" s="153">
        <v>0</v>
      </c>
    </row>
    <row r="212" spans="1:6" ht="45.75" customHeight="1" thickBot="1" x14ac:dyDescent="0.25">
      <c r="A212" s="102">
        <v>5500</v>
      </c>
      <c r="B212" s="109" t="s">
        <v>519</v>
      </c>
      <c r="C212" s="100" t="s">
        <v>107</v>
      </c>
      <c r="D212" s="248">
        <f>F212</f>
        <v>0</v>
      </c>
      <c r="E212" s="248" t="s">
        <v>110</v>
      </c>
      <c r="F212" s="248">
        <f>F214</f>
        <v>0</v>
      </c>
    </row>
    <row r="213" spans="1:6" ht="27" customHeight="1" thickBot="1" x14ac:dyDescent="0.25">
      <c r="A213" s="102"/>
      <c r="B213" s="64" t="s">
        <v>313</v>
      </c>
      <c r="C213" s="107"/>
      <c r="D213" s="154"/>
      <c r="E213" s="154"/>
      <c r="F213" s="154"/>
    </row>
    <row r="214" spans="1:6" ht="55.5" customHeight="1" thickBot="1" x14ac:dyDescent="0.25">
      <c r="A214" s="102">
        <v>5511</v>
      </c>
      <c r="B214" s="253" t="s">
        <v>519</v>
      </c>
      <c r="C214" s="104" t="s">
        <v>503</v>
      </c>
      <c r="D214" s="254">
        <v>0</v>
      </c>
      <c r="E214" s="154" t="s">
        <v>110</v>
      </c>
      <c r="F214" s="254">
        <v>0</v>
      </c>
    </row>
    <row r="215" spans="1:6" ht="73.5" customHeight="1" thickBot="1" x14ac:dyDescent="0.25">
      <c r="A215" s="255" t="s">
        <v>235</v>
      </c>
      <c r="B215" s="111" t="s">
        <v>499</v>
      </c>
      <c r="C215" s="112" t="s">
        <v>107</v>
      </c>
      <c r="D215" s="248">
        <f>F215</f>
        <v>3500000</v>
      </c>
      <c r="E215" s="248" t="s">
        <v>106</v>
      </c>
      <c r="F215" s="248">
        <f>F217+F222+F230+F233</f>
        <v>3500000</v>
      </c>
    </row>
    <row r="216" spans="1:6" ht="21" customHeight="1" thickBot="1" x14ac:dyDescent="0.25">
      <c r="A216" s="110"/>
      <c r="B216" s="113" t="s">
        <v>311</v>
      </c>
      <c r="C216" s="112"/>
      <c r="D216" s="149"/>
      <c r="E216" s="149"/>
      <c r="F216" s="149"/>
    </row>
    <row r="217" spans="1:6" ht="42.75" customHeight="1" thickBot="1" x14ac:dyDescent="0.25">
      <c r="A217" s="114" t="s">
        <v>236</v>
      </c>
      <c r="B217" s="111" t="s">
        <v>500</v>
      </c>
      <c r="C217" s="115" t="s">
        <v>107</v>
      </c>
      <c r="D217" s="245">
        <f>D219+D220+D221</f>
        <v>0</v>
      </c>
      <c r="E217" s="245" t="s">
        <v>106</v>
      </c>
      <c r="F217" s="245">
        <f>F219+F220+F221</f>
        <v>0</v>
      </c>
    </row>
    <row r="218" spans="1:6" ht="18.75" customHeight="1" thickBot="1" x14ac:dyDescent="0.25">
      <c r="A218" s="114"/>
      <c r="B218" s="113" t="s">
        <v>311</v>
      </c>
      <c r="C218" s="115"/>
      <c r="D218" s="149"/>
      <c r="E218" s="149"/>
      <c r="F218" s="149"/>
    </row>
    <row r="219" spans="1:6" ht="29.25" customHeight="1" thickBot="1" x14ac:dyDescent="0.25">
      <c r="A219" s="114" t="s">
        <v>237</v>
      </c>
      <c r="B219" s="116" t="s">
        <v>377</v>
      </c>
      <c r="C219" s="117" t="s">
        <v>373</v>
      </c>
      <c r="D219" s="149">
        <v>0</v>
      </c>
      <c r="E219" s="149"/>
      <c r="F219" s="149">
        <v>0</v>
      </c>
    </row>
    <row r="220" spans="1:6" ht="29.25" customHeight="1" thickBot="1" x14ac:dyDescent="0.25">
      <c r="A220" s="114" t="s">
        <v>238</v>
      </c>
      <c r="B220" s="116" t="s">
        <v>376</v>
      </c>
      <c r="C220" s="117" t="s">
        <v>374</v>
      </c>
      <c r="D220" s="149">
        <v>0</v>
      </c>
      <c r="E220" s="149"/>
      <c r="F220" s="149">
        <v>0</v>
      </c>
    </row>
    <row r="221" spans="1:6" ht="29.25" customHeight="1" thickBot="1" x14ac:dyDescent="0.25">
      <c r="A221" s="118" t="s">
        <v>239</v>
      </c>
      <c r="B221" s="116" t="s">
        <v>378</v>
      </c>
      <c r="C221" s="117" t="s">
        <v>375</v>
      </c>
      <c r="D221" s="149">
        <v>0</v>
      </c>
      <c r="E221" s="149" t="s">
        <v>106</v>
      </c>
      <c r="F221" s="149">
        <v>0</v>
      </c>
    </row>
    <row r="222" spans="1:6" ht="29.25" customHeight="1" thickBot="1" x14ac:dyDescent="0.25">
      <c r="A222" s="118" t="s">
        <v>240</v>
      </c>
      <c r="B222" s="111" t="s">
        <v>512</v>
      </c>
      <c r="C222" s="115" t="s">
        <v>107</v>
      </c>
      <c r="D222" s="245">
        <f>D224+D225</f>
        <v>0</v>
      </c>
      <c r="E222" s="245" t="s">
        <v>106</v>
      </c>
      <c r="F222" s="245">
        <f>F224+F225</f>
        <v>0</v>
      </c>
    </row>
    <row r="223" spans="1:6" ht="19.5" customHeight="1" thickBot="1" x14ac:dyDescent="0.25">
      <c r="A223" s="118"/>
      <c r="B223" s="113" t="s">
        <v>311</v>
      </c>
      <c r="C223" s="115"/>
      <c r="D223" s="149"/>
      <c r="E223" s="149"/>
      <c r="F223" s="149"/>
    </row>
    <row r="224" spans="1:6" ht="29.25" customHeight="1" thickBot="1" x14ac:dyDescent="0.25">
      <c r="A224" s="118" t="s">
        <v>241</v>
      </c>
      <c r="B224" s="116" t="s">
        <v>364</v>
      </c>
      <c r="C224" s="119" t="s">
        <v>379</v>
      </c>
      <c r="D224" s="149">
        <v>0</v>
      </c>
      <c r="E224" s="149" t="s">
        <v>106</v>
      </c>
      <c r="F224" s="149">
        <v>0</v>
      </c>
    </row>
    <row r="225" spans="1:8" ht="29.25" customHeight="1" thickBot="1" x14ac:dyDescent="0.25">
      <c r="A225" s="118" t="s">
        <v>242</v>
      </c>
      <c r="B225" s="116" t="s">
        <v>501</v>
      </c>
      <c r="C225" s="115" t="s">
        <v>107</v>
      </c>
      <c r="D225" s="149">
        <f>D227+D228+D229</f>
        <v>0</v>
      </c>
      <c r="E225" s="149" t="s">
        <v>106</v>
      </c>
      <c r="F225" s="149">
        <f>F227+F228+F229</f>
        <v>0</v>
      </c>
    </row>
    <row r="226" spans="1:8" ht="21.75" customHeight="1" thickBot="1" x14ac:dyDescent="0.25">
      <c r="A226" s="118"/>
      <c r="B226" s="113" t="s">
        <v>312</v>
      </c>
      <c r="C226" s="115"/>
      <c r="D226" s="149"/>
      <c r="E226" s="149"/>
      <c r="F226" s="149"/>
    </row>
    <row r="227" spans="1:8" ht="29.25" customHeight="1" thickBot="1" x14ac:dyDescent="0.25">
      <c r="A227" s="118" t="s">
        <v>243</v>
      </c>
      <c r="B227" s="113" t="s">
        <v>361</v>
      </c>
      <c r="C227" s="117" t="s">
        <v>380</v>
      </c>
      <c r="D227" s="149">
        <v>0</v>
      </c>
      <c r="E227" s="149"/>
      <c r="F227" s="149">
        <v>0</v>
      </c>
    </row>
    <row r="228" spans="1:8" ht="26.25" customHeight="1" thickBot="1" x14ac:dyDescent="0.25">
      <c r="A228" s="120" t="s">
        <v>244</v>
      </c>
      <c r="B228" s="113" t="s">
        <v>360</v>
      </c>
      <c r="C228" s="119" t="s">
        <v>381</v>
      </c>
      <c r="D228" s="149">
        <v>0</v>
      </c>
      <c r="E228" s="149" t="s">
        <v>106</v>
      </c>
      <c r="F228" s="149">
        <v>0</v>
      </c>
    </row>
    <row r="229" spans="1:8" ht="31.5" customHeight="1" thickBot="1" x14ac:dyDescent="0.25">
      <c r="A229" s="118" t="s">
        <v>245</v>
      </c>
      <c r="B229" s="121" t="s">
        <v>359</v>
      </c>
      <c r="C229" s="119" t="s">
        <v>382</v>
      </c>
      <c r="D229" s="149">
        <v>0</v>
      </c>
      <c r="E229" s="149" t="s">
        <v>106</v>
      </c>
      <c r="F229" s="149">
        <v>0</v>
      </c>
    </row>
    <row r="230" spans="1:8" ht="31.5" customHeight="1" thickBot="1" x14ac:dyDescent="0.25">
      <c r="A230" s="118" t="s">
        <v>246</v>
      </c>
      <c r="B230" s="111" t="s">
        <v>513</v>
      </c>
      <c r="C230" s="115" t="s">
        <v>107</v>
      </c>
      <c r="D230" s="245">
        <f>D232</f>
        <v>0</v>
      </c>
      <c r="E230" s="245" t="s">
        <v>106</v>
      </c>
      <c r="F230" s="245">
        <f>F232</f>
        <v>0</v>
      </c>
    </row>
    <row r="231" spans="1:8" ht="20.25" customHeight="1" thickBot="1" x14ac:dyDescent="0.25">
      <c r="A231" s="118"/>
      <c r="B231" s="113" t="s">
        <v>311</v>
      </c>
      <c r="C231" s="115"/>
      <c r="D231" s="149"/>
      <c r="E231" s="149"/>
      <c r="F231" s="149"/>
    </row>
    <row r="232" spans="1:8" ht="32.25" customHeight="1" thickBot="1" x14ac:dyDescent="0.25">
      <c r="A232" s="120" t="s">
        <v>247</v>
      </c>
      <c r="B232" s="116" t="s">
        <v>362</v>
      </c>
      <c r="C232" s="122" t="s">
        <v>383</v>
      </c>
      <c r="D232" s="149">
        <v>0</v>
      </c>
      <c r="E232" s="149" t="s">
        <v>106</v>
      </c>
      <c r="F232" s="149">
        <v>0</v>
      </c>
    </row>
    <row r="233" spans="1:8" ht="26.25" customHeight="1" thickBot="1" x14ac:dyDescent="0.25">
      <c r="A233" s="118" t="s">
        <v>248</v>
      </c>
      <c r="B233" s="111" t="s">
        <v>514</v>
      </c>
      <c r="C233" s="115" t="s">
        <v>107</v>
      </c>
      <c r="D233" s="155">
        <f>D235+D236</f>
        <v>3500000</v>
      </c>
      <c r="E233" s="243" t="s">
        <v>106</v>
      </c>
      <c r="F233" s="155">
        <f>F235+F236</f>
        <v>3500000</v>
      </c>
    </row>
    <row r="234" spans="1:8" ht="21" customHeight="1" thickBot="1" x14ac:dyDescent="0.25">
      <c r="A234" s="118"/>
      <c r="B234" s="113" t="s">
        <v>311</v>
      </c>
      <c r="C234" s="115"/>
      <c r="D234" s="153"/>
      <c r="E234" s="149"/>
      <c r="F234" s="153"/>
    </row>
    <row r="235" spans="1:8" ht="18.75" customHeight="1" thickBot="1" x14ac:dyDescent="0.25">
      <c r="A235" s="118" t="s">
        <v>249</v>
      </c>
      <c r="B235" s="116" t="s">
        <v>384</v>
      </c>
      <c r="C235" s="117" t="s">
        <v>387</v>
      </c>
      <c r="D235" s="153">
        <v>2300000</v>
      </c>
      <c r="E235" s="149" t="s">
        <v>106</v>
      </c>
      <c r="F235" s="153">
        <v>2300000</v>
      </c>
    </row>
    <row r="236" spans="1:8" ht="24.75" customHeight="1" thickBot="1" x14ac:dyDescent="0.25">
      <c r="A236" s="120" t="s">
        <v>253</v>
      </c>
      <c r="B236" s="116" t="s">
        <v>385</v>
      </c>
      <c r="C236" s="122" t="s">
        <v>388</v>
      </c>
      <c r="D236" s="153">
        <v>1200000</v>
      </c>
      <c r="E236" s="149" t="s">
        <v>106</v>
      </c>
      <c r="F236" s="153">
        <v>1200000</v>
      </c>
    </row>
    <row r="237" spans="1:8" ht="39" customHeight="1" thickBot="1" x14ac:dyDescent="0.25">
      <c r="A237" s="118" t="s">
        <v>254</v>
      </c>
      <c r="B237" s="116" t="s">
        <v>386</v>
      </c>
      <c r="C237" s="119" t="s">
        <v>389</v>
      </c>
      <c r="D237" s="149"/>
      <c r="E237" s="149" t="s">
        <v>106</v>
      </c>
      <c r="F237" s="149"/>
    </row>
    <row r="238" spans="1:8" ht="30.75" customHeight="1" thickBot="1" x14ac:dyDescent="0.25">
      <c r="A238" s="118" t="s">
        <v>255</v>
      </c>
      <c r="B238" s="116" t="s">
        <v>363</v>
      </c>
      <c r="C238" s="119" t="s">
        <v>390</v>
      </c>
      <c r="D238" s="149"/>
      <c r="E238" s="149" t="s">
        <v>106</v>
      </c>
      <c r="F238" s="149"/>
    </row>
    <row r="239" spans="1:8" x14ac:dyDescent="0.2">
      <c r="D239" s="90"/>
      <c r="E239" s="90"/>
      <c r="F239" s="90"/>
    </row>
    <row r="240" spans="1:8" ht="27" customHeight="1" x14ac:dyDescent="0.2">
      <c r="B240" s="391" t="s">
        <v>515</v>
      </c>
      <c r="C240" s="391"/>
      <c r="D240" s="391"/>
      <c r="E240" s="391"/>
      <c r="F240" s="391"/>
      <c r="G240" s="391"/>
      <c r="H240" s="391"/>
    </row>
    <row r="241" spans="1:8" ht="25.5" customHeight="1" x14ac:dyDescent="0.2">
      <c r="A241" s="14"/>
      <c r="B241" s="391" t="s">
        <v>713</v>
      </c>
      <c r="C241" s="391"/>
      <c r="D241" s="391"/>
      <c r="E241" s="391"/>
      <c r="F241" s="391"/>
      <c r="G241" s="391"/>
      <c r="H241" s="391"/>
    </row>
  </sheetData>
  <mergeCells count="13">
    <mergeCell ref="A7:F7"/>
    <mergeCell ref="C1:F1"/>
    <mergeCell ref="C2:F2"/>
    <mergeCell ref="C3:F3"/>
    <mergeCell ref="C4:F4"/>
    <mergeCell ref="C5:F5"/>
    <mergeCell ref="B241:H241"/>
    <mergeCell ref="A8:F8"/>
    <mergeCell ref="E9:F9"/>
    <mergeCell ref="A10:A11"/>
    <mergeCell ref="D10:D11"/>
    <mergeCell ref="E10:F10"/>
    <mergeCell ref="B240:H240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Հավելված 1 </vt:lpstr>
      <vt:lpstr>Հավելված 2</vt:lpstr>
      <vt:lpstr>Հավելված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2025-12-05T06:56:32Z</cp:lastPrinted>
  <dcterms:created xsi:type="dcterms:W3CDTF">1996-10-14T23:33:28Z</dcterms:created>
  <dcterms:modified xsi:type="dcterms:W3CDTF">2025-12-26T13:54:32Z</dcterms:modified>
</cp:coreProperties>
</file>