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E9A15922-B1C9-4D9F-A8C3-77B93E50185B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2" sheetId="218" r:id="rId5"/>
  </sheets>
  <definedNames>
    <definedName name="_xlnm._FilterDatabase" localSheetId="3" hidden="1">'havelvac 6 varchakan'!$H$7:$M$7</definedName>
    <definedName name="_xlnm.Print_Area" localSheetId="2">Hashvt!$A$1:$C$19</definedName>
    <definedName name="_xlnm.Print_Area" localSheetId="4">'havelvac 2'!$A$1:$H$145</definedName>
    <definedName name="_xlnm.Print_Area" localSheetId="1">'havelvac 3'!$A$1:$M$130</definedName>
    <definedName name="_xlnm.Print_Area" localSheetId="3">'havelvac 6 varchakan'!$H$1:$AB$623</definedName>
    <definedName name="_xlnm.Print_Titles" localSheetId="4">'havelvac 2'!$9:$11</definedName>
    <definedName name="_xlnm.Print_Titles" localSheetId="1">'havelvac 3'!$9:$12</definedName>
    <definedName name="_xlnm.Print_Titles" localSheetId="3">'havelvac 6 varchakan'!$4:$7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H46" i="218" l="1"/>
  <c r="G46" i="218"/>
  <c r="F46" i="218" l="1"/>
  <c r="H79" i="218" l="1"/>
  <c r="H77" i="218" s="1"/>
  <c r="G79" i="218"/>
  <c r="G77" i="218" l="1"/>
  <c r="F77" i="218" s="1"/>
  <c r="F79" i="218"/>
  <c r="H104" i="218" l="1"/>
  <c r="H145" i="218" l="1"/>
  <c r="H143" i="218" s="1"/>
  <c r="H141" i="218" s="1"/>
  <c r="G145" i="218"/>
  <c r="F145" i="218" l="1"/>
  <c r="G99" i="218"/>
  <c r="H125" i="218"/>
  <c r="H123" i="218" s="1"/>
  <c r="H103" i="218"/>
  <c r="H98" i="218"/>
  <c r="H99" i="218"/>
  <c r="G136" i="218"/>
  <c r="G103" i="218"/>
  <c r="G140" i="218"/>
  <c r="G98" i="218"/>
  <c r="H118" i="218"/>
  <c r="H102" i="218"/>
  <c r="G130" i="218"/>
  <c r="G115" i="218"/>
  <c r="H115" i="218"/>
  <c r="G102" i="218"/>
  <c r="H130" i="218"/>
  <c r="H128" i="218" s="1"/>
  <c r="H101" i="218"/>
  <c r="H114" i="218"/>
  <c r="H109" i="218"/>
  <c r="H107" i="218" s="1"/>
  <c r="G109" i="218"/>
  <c r="G107" i="218" s="1"/>
  <c r="G101" i="218"/>
  <c r="H140" i="218"/>
  <c r="H137" i="218" s="1"/>
  <c r="H122" i="218"/>
  <c r="H120" i="218" s="1"/>
  <c r="G114" i="218"/>
  <c r="H136" i="218"/>
  <c r="H134" i="218" s="1"/>
  <c r="G125" i="218"/>
  <c r="G122" i="218"/>
  <c r="H90" i="218" l="1"/>
  <c r="H88" i="218" s="1"/>
  <c r="H86" i="218" s="1"/>
  <c r="G90" i="218"/>
  <c r="G88" i="218" s="1"/>
  <c r="G86" i="218" s="1"/>
  <c r="F109" i="218"/>
  <c r="G128" i="218"/>
  <c r="F128" i="218" s="1"/>
  <c r="F130" i="218"/>
  <c r="H112" i="218"/>
  <c r="F86" i="218" l="1"/>
  <c r="H47" i="218" l="1"/>
  <c r="H44" i="218" s="1"/>
  <c r="H24" i="218"/>
  <c r="H22" i="218" s="1"/>
  <c r="H50" i="218"/>
  <c r="H68" i="218"/>
  <c r="H66" i="218" s="1"/>
  <c r="H65" i="218"/>
  <c r="H63" i="218" s="1"/>
  <c r="H54" i="218"/>
  <c r="H52" i="218" s="1"/>
  <c r="H43" i="218"/>
  <c r="H41" i="218" s="1"/>
  <c r="H18" i="218"/>
  <c r="H21" i="218"/>
  <c r="H19" i="218" s="1"/>
  <c r="H35" i="218"/>
  <c r="H33" i="218" s="1"/>
  <c r="H51" i="218"/>
  <c r="H82" i="218"/>
  <c r="H80" i="218" s="1"/>
  <c r="H57" i="218"/>
  <c r="H55" i="218" s="1"/>
  <c r="H17" i="218"/>
  <c r="H76" i="218"/>
  <c r="H74" i="218" s="1"/>
  <c r="H30" i="218"/>
  <c r="H28" i="218" s="1"/>
  <c r="H38" i="218"/>
  <c r="H36" i="218" s="1"/>
  <c r="H48" i="218" l="1"/>
  <c r="H39" i="218" s="1"/>
  <c r="H31" i="218"/>
  <c r="H15" i="218"/>
  <c r="H133" i="218" l="1"/>
  <c r="H131" i="218" s="1"/>
  <c r="H126" i="218" s="1"/>
  <c r="H27" i="218"/>
  <c r="H25" i="218" s="1"/>
  <c r="H13" i="218" s="1"/>
  <c r="H95" i="218"/>
  <c r="H93" i="218" s="1"/>
  <c r="H85" i="218" l="1"/>
  <c r="H83" i="218" s="1"/>
  <c r="H72" i="218" s="1"/>
  <c r="H119" i="218" l="1"/>
  <c r="H116" i="218" s="1"/>
  <c r="H110" i="218" s="1"/>
  <c r="H71" i="218"/>
  <c r="H69" i="218" s="1"/>
  <c r="H62" i="218" l="1"/>
  <c r="H60" i="218" s="1"/>
  <c r="H58" i="218" s="1"/>
  <c r="G24" i="218" l="1"/>
  <c r="G22" i="218" s="1"/>
  <c r="F22" i="218" s="1"/>
  <c r="G21" i="218"/>
  <c r="G17" i="218"/>
  <c r="G18" i="218"/>
  <c r="G30" i="218"/>
  <c r="G76" i="218"/>
  <c r="F24" i="218" l="1"/>
  <c r="G47" i="218"/>
  <c r="G44" i="218" s="1"/>
  <c r="F44" i="218" s="1"/>
  <c r="G27" i="218"/>
  <c r="G51" i="218"/>
  <c r="G54" i="218"/>
  <c r="G35" i="218"/>
  <c r="F47" i="218" l="1"/>
  <c r="H100" i="218"/>
  <c r="H96" i="218" s="1"/>
  <c r="H91" i="218" s="1"/>
  <c r="H12" i="218" s="1"/>
  <c r="G38" i="218"/>
  <c r="G57" i="218"/>
  <c r="G68" i="218"/>
  <c r="G82" i="218"/>
  <c r="G133" i="218" l="1"/>
  <c r="G119" i="218"/>
  <c r="G100" i="218"/>
  <c r="G65" i="218"/>
  <c r="G131" i="218" l="1"/>
  <c r="F131" i="218" s="1"/>
  <c r="F133" i="218"/>
  <c r="G71" i="218"/>
  <c r="G118" i="218" l="1"/>
  <c r="G62" i="218" l="1"/>
  <c r="G85" i="218"/>
  <c r="G63" i="218" l="1"/>
  <c r="F63" i="218" s="1"/>
  <c r="F65" i="218"/>
  <c r="N599" i="19" l="1"/>
  <c r="G143" i="218"/>
  <c r="G141" i="218" s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F143" i="218" l="1"/>
  <c r="F141" i="218" s="1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G123" i="218"/>
  <c r="F123" i="218" s="1"/>
  <c r="G134" i="218"/>
  <c r="F139" i="218"/>
  <c r="F140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71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52" i="218"/>
  <c r="F52" i="218" s="1"/>
  <c r="F54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5" i="218"/>
  <c r="F25" i="218" s="1"/>
  <c r="F27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7" i="218"/>
  <c r="F137" i="218" s="1"/>
  <c r="R116" i="19"/>
  <c r="F125" i="218"/>
  <c r="P116" i="19"/>
  <c r="F136" i="218"/>
  <c r="R230" i="19"/>
  <c r="N114" i="19"/>
  <c r="T230" i="19"/>
  <c r="G69" i="218"/>
  <c r="F69" i="218" s="1"/>
  <c r="Y114" i="19"/>
  <c r="AA114" i="19"/>
  <c r="W114" i="19"/>
  <c r="F134" i="218"/>
  <c r="G126" i="218" l="1"/>
  <c r="F126" i="218" s="1"/>
  <c r="R114" i="19"/>
  <c r="T114" i="19"/>
  <c r="G120" i="218"/>
  <c r="F120" i="218" s="1"/>
  <c r="F122" i="218"/>
  <c r="F62" i="218" l="1"/>
  <c r="G60" i="218"/>
  <c r="F60" i="218" s="1"/>
  <c r="F119" i="218"/>
  <c r="F57" i="218"/>
  <c r="G55" i="218"/>
  <c r="F115" i="218" l="1"/>
  <c r="F118" i="218"/>
  <c r="G116" i="218"/>
  <c r="F116" i="218" s="1"/>
  <c r="F55" i="218"/>
  <c r="C6" i="43" l="1"/>
  <c r="F103" i="218"/>
  <c r="F102" i="218" l="1"/>
  <c r="F51" i="218"/>
  <c r="F100" i="218"/>
  <c r="F107" i="218"/>
  <c r="G104" i="218"/>
  <c r="F104" i="218" s="1"/>
  <c r="F106" i="218"/>
  <c r="C19" i="43"/>
  <c r="E6" i="43"/>
  <c r="F114" i="218" l="1"/>
  <c r="G112" i="218"/>
  <c r="F101" i="218"/>
  <c r="F98" i="218"/>
  <c r="F99" i="218"/>
  <c r="G110" i="218" l="1"/>
  <c r="F110" i="218" s="1"/>
  <c r="F112" i="218"/>
  <c r="G96" i="218"/>
  <c r="F96" i="218" s="1"/>
  <c r="F90" i="218" l="1"/>
  <c r="F88" i="218"/>
  <c r="G74" i="218" l="1"/>
  <c r="F76" i="218"/>
  <c r="F74" i="218" l="1"/>
  <c r="G66" i="218"/>
  <c r="F68" i="218"/>
  <c r="F66" i="218" l="1"/>
  <c r="G58" i="218"/>
  <c r="F58" i="218" l="1"/>
  <c r="F35" i="218" l="1"/>
  <c r="G33" i="218"/>
  <c r="G36" i="218"/>
  <c r="F36" i="218" s="1"/>
  <c r="F38" i="218"/>
  <c r="F30" i="218" l="1"/>
  <c r="G28" i="218"/>
  <c r="F28" i="218" s="1"/>
  <c r="G31" i="218"/>
  <c r="F31" i="218" s="1"/>
  <c r="F33" i="218"/>
  <c r="F21" i="218" l="1"/>
  <c r="G19" i="218"/>
  <c r="F19" i="218" s="1"/>
  <c r="G15" i="218" l="1"/>
  <c r="F18" i="218"/>
  <c r="G13" i="218" l="1"/>
  <c r="F13" i="218" s="1"/>
  <c r="F15" i="218"/>
  <c r="G83" i="218" l="1"/>
  <c r="G80" i="218"/>
  <c r="G72" i="218" l="1"/>
  <c r="F85" i="218"/>
  <c r="F80" i="218"/>
  <c r="F83" i="218"/>
  <c r="F82" i="218"/>
  <c r="F72" i="218" l="1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G43" i="218" l="1"/>
  <c r="F43" i="218" l="1"/>
  <c r="G41" i="218"/>
  <c r="F41" i="218" l="1"/>
  <c r="O498" i="19"/>
  <c r="P498" i="19" s="1"/>
  <c r="N494" i="19" l="1"/>
  <c r="T498" i="19"/>
  <c r="G95" i="218"/>
  <c r="G93" i="218" s="1"/>
  <c r="F93" i="218" s="1"/>
  <c r="N498" i="19"/>
  <c r="N496" i="19"/>
  <c r="R498" i="19"/>
  <c r="O496" i="19"/>
  <c r="O494" i="19"/>
  <c r="O492" i="19" l="1"/>
  <c r="T492" i="19" s="1"/>
  <c r="F95" i="218"/>
  <c r="G91" i="218"/>
  <c r="T494" i="19"/>
  <c r="R494" i="19"/>
  <c r="P494" i="19"/>
  <c r="R496" i="19"/>
  <c r="T496" i="19"/>
  <c r="P496" i="19"/>
  <c r="P492" i="19" l="1"/>
  <c r="R492" i="19"/>
  <c r="N492" i="19"/>
  <c r="O490" i="19"/>
  <c r="F91" i="218"/>
  <c r="R490" i="19" l="1"/>
  <c r="T490" i="19"/>
  <c r="P490" i="19"/>
  <c r="N490" i="19"/>
  <c r="G50" i="218" l="1"/>
  <c r="G48" i="218" l="1"/>
  <c r="G39" i="218" s="1"/>
  <c r="F50" i="218"/>
  <c r="G12" i="218" l="1"/>
  <c r="F48" i="218"/>
  <c r="F39" i="218" l="1"/>
  <c r="F12" i="218" s="1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<sst xmlns="http://schemas.openxmlformats.org/spreadsheetml/2006/main" count="4677" uniqueCount="484">
  <si>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</si>
  <si>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</si>
  <si>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</si>
  <si>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</si>
  <si>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</si>
  <si>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</si>
  <si>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</si>
  <si>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</si>
  <si>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</si>
  <si>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</si>
  <si>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</si>
  <si>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</si>
  <si>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</si>
  <si>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</si>
  <si>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</si>
  <si>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</si>
  <si>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</si>
  <si>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</si>
  <si>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</si>
  <si>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</si>
  <si>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</si>
  <si>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</si>
  <si>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</si>
  <si>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</si>
  <si>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</si>
  <si>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</si>
  <si>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</si>
  <si>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</si>
  <si>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</si>
  <si>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</si>
  <si>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</si>
  <si>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</si>
  <si>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</si>
  <si>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</si>
  <si>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</si>
  <si>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</si>
  <si>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</si>
  <si>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</si>
  <si>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</si>
  <si>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</si>
  <si>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</si>
  <si>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</si>
  <si>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</si>
  <si>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</si>
  <si>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</si>
  <si>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</si>
  <si>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</si>
  <si>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</si>
  <si>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</si>
  <si>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</si>
  <si>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</si>
  <si>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</si>
  <si>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</si>
  <si>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</si>
  <si>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</si>
  <si>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</si>
  <si>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</si>
  <si>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</si>
  <si>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</si>
  <si>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</si>
  <si>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</si>
  <si>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</si>
  <si>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</si>
  <si>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</si>
  <si>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</si>
  <si>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</si>
  <si>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</si>
  <si>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</si>
  <si>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</si>
  <si>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</si>
  <si>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</si>
  <si>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</si>
  <si>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</si>
  <si>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</si>
  <si>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</si>
  <si>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</si>
  <si>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</si>
  <si>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</si>
  <si>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</si>
  <si>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</si>
  <si>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</si>
  <si>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</si>
  <si>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</si>
  <si>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</si>
  <si>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</si>
  <si>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</si>
  <si>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</si>
  <si>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</si>
  <si>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</si>
  <si>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</si>
  <si>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</si>
  <si>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</si>
  <si>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</si>
  <si>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</si>
  <si>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</si>
  <si>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</si>
  <si>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</si>
  <si>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</si>
  <si>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</si>
  <si>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</si>
  <si>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</si>
  <si>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</si>
  <si>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</si>
  <si>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</si>
  <si>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</si>
  <si>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</si>
  <si>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</si>
  <si>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</si>
  <si>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</si>
  <si>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</si>
  <si>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</si>
  <si>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</si>
  <si>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</si>
  <si>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</si>
  <si>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</si>
  <si>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</si>
  <si>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</si>
  <si>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</si>
  <si>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</si>
  <si>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</si>
  <si>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</si>
  <si>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</si>
  <si>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</si>
  <si>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</si>
  <si>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</si>
  <si>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</si>
  <si>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</si>
  <si>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</si>
  <si>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</si>
  <si>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</si>
  <si>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</si>
  <si>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</si>
  <si>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</si>
  <si>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</si>
  <si>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</si>
  <si>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</si>
  <si>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</si>
  <si>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</si>
  <si>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</si>
  <si>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</si>
  <si>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</si>
  <si>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</si>
  <si>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</si>
  <si>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</si>
  <si>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</si>
  <si>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</si>
  <si>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</si>
  <si>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</si>
  <si>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</si>
  <si>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</si>
  <si>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</si>
  <si>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</si>
  <si>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</si>
  <si>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</si>
  <si>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</si>
  <si>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</si>
  <si>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</si>
  <si>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</si>
  <si>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</si>
  <si>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</si>
  <si>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</si>
  <si>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</si>
  <si>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</si>
  <si>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</si>
  <si>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</si>
  <si>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</si>
  <si>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</si>
  <si>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</si>
  <si>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</si>
  <si>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</si>
  <si>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</si>
  <si>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</si>
  <si>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</si>
  <si>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</si>
  <si>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</si>
  <si>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</si>
  <si>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</si>
  <si>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</si>
  <si>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</si>
  <si>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</si>
  <si>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</si>
  <si>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</si>
  <si>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</si>
  <si>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</si>
  <si>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</si>
  <si>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</si>
  <si>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</si>
  <si>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</si>
  <si>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</si>
  <si>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</si>
  <si>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</si>
  <si>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</si>
  <si>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</si>
  <si>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</si>
  <si>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</si>
  <si>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</si>
  <si>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</si>
  <si>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</si>
  <si>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</si>
  <si>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</si>
  <si>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</si>
  <si>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</si>
  <si>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</si>
  <si>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</si>
  <si>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</si>
  <si>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</si>
  <si>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</si>
  <si>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</si>
  <si>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</si>
  <si>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</si>
  <si>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</si>
  <si>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</si>
  <si>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</si>
  <si>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</si>
  <si>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</si>
  <si>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</si>
  <si>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</si>
  <si>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</si>
  <si>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</si>
  <si>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</si>
  <si>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</si>
  <si>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</si>
  <si>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</si>
  <si>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</si>
  <si>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</si>
  <si>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</si>
  <si>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</si>
  <si>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</si>
  <si>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</si>
  <si>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</si>
  <si>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</si>
  <si>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</si>
  <si>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</si>
  <si>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</si>
  <si>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</si>
  <si>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</si>
  <si>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</si>
  <si>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</si>
  <si>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</si>
  <si>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</si>
  <si>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</si>
  <si>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</si>
  <si>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</si>
  <si>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</si>
  <si>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</si>
  <si>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</si>
  <si>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</si>
  <si>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</si>
  <si>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</si>
  <si>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</si>
  <si>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</si>
  <si>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</si>
  <si>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</si>
  <si>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</si>
  <si>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</si>
  <si>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</si>
  <si>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</si>
  <si>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</si>
  <si>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</si>
  <si>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</si>
  <si>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</si>
  <si>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</si>
  <si>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</si>
  <si>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</si>
  <si>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</si>
  <si>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</si>
  <si>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</si>
  <si>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</si>
  <si>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</si>
  <si>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</si>
  <si>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</si>
  <si>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</si>
  <si>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</si>
  <si>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</si>
  <si>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</si>
  <si>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</si>
  <si>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</si>
  <si>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</si>
  <si>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</si>
  <si>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</si>
  <si>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</si>
  <si>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</si>
  <si>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</si>
  <si>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</si>
  <si>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</si>
  <si>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</si>
  <si>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</si>
  <si>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</si>
  <si>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</si>
  <si>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</si>
  <si>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</si>
  <si>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</si>
  <si>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</si>
  <si>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</si>
  <si>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</si>
  <si>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</si>
  <si>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</si>
  <si>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</si>
  <si>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</si>
  <si>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</si>
  <si>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</si>
  <si>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</si>
  <si>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</si>
  <si>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</si>
  <si>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</si>
  <si>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</si>
  <si>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</si>
  <si>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</si>
  <si>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</si>
  <si>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</si>
  <si>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</si>
  <si>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</si>
  <si>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</si>
  <si>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</si>
  <si>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</si>
  <si>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</si>
  <si>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</si>
  <si>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</si>
  <si>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</si>
  <si>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</si>
  <si>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</si>
  <si>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</si>
  <si>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</si>
  <si>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</si>
  <si>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</si>
  <si>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</si>
  <si>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</si>
  <si>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</si>
  <si>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</si>
  <si>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</si>
  <si>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</si>
  <si>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</si>
  <si>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</si>
  <si>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</si>
  <si>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</si>
  <si>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</si>
  <si>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</si>
  <si>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</si>
  <si>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</si>
  <si>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</si>
  <si>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</si>
  <si>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</si>
  <si>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</si>
  <si>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</si>
  <si>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</si>
  <si>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</si>
  <si>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</si>
  <si>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</si>
  <si>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</si>
  <si>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</si>
  <si>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</si>
  <si>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</si>
  <si>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</si>
  <si>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</si>
  <si>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</si>
  <si>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</si>
  <si>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</si>
  <si>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</si>
  <si>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</si>
  <si>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</si>
  <si>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</si>
  <si>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</si>
  <si>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</si>
  <si>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</si>
  <si>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</si>
  <si>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</si>
  <si>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</si>
  <si>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</si>
  <si>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</si>
  <si>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</si>
  <si>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</si>
  <si>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</si>
  <si>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</si>
  <si>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</si>
  <si>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</si>
  <si>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</si>
  <si>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</si>
  <si>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</si>
  <si>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</si>
  <si>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</si>
  <si>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</si>
  <si>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</si>
  <si>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</si>
  <si>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</si>
  <si>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</si>
  <si>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</si>
  <si>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</si>
  <si>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</si>
  <si>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</si>
  <si>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</si>
  <si>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</si>
  <si>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</si>
  <si>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</si>
  <si>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</si>
  <si>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</si>
  <si>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</si>
  <si>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</si>
  <si>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</si>
  <si>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</si>
  <si>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</si>
  <si>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</si>
  <si>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</si>
  <si>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</si>
  <si>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</si>
  <si>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</si>
  <si>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</si>
  <si>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</si>
  <si>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</si>
  <si>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</si>
  <si>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</si>
  <si>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</si>
  <si>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</si>
  <si>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</si>
  <si>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</si>
  <si>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</si>
  <si>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</si>
  <si>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</si>
  <si>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</si>
  <si>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</si>
  <si>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</si>
  <si>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</si>
  <si>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</si>
  <si>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</si>
  <si>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</si>
  <si>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</si>
  <si>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</si>
  <si>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</si>
  <si>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</si>
  <si>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</si>
  <si>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</si>
  <si>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</si>
  <si>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</si>
  <si>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</si>
  <si>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</si>
  <si>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</si>
  <si>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</si>
  <si>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</si>
  <si>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</si>
  <si>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</si>
  <si>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</si>
  <si>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</si>
  <si>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</si>
  <si>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</si>
  <si>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</si>
  <si>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</si>
  <si>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</si>
  <si>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</si>
  <si>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</si>
  <si>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</si>
  <si>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</si>
  <si>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</si>
  <si>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</si>
  <si>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</si>
  <si>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</si>
  <si>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</si>
  <si>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</si>
  <si>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</si>
  <si>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</si>
  <si>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</si>
  <si>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</si>
  <si>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2017թ. հաստատված բյուջե</t>
  </si>
  <si>
    <t>վարչական մաս</t>
  </si>
  <si>
    <t>ֆոնդային մաս</t>
  </si>
  <si>
    <t>71010301010000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</si>
  <si>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</si>
  <si>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</si>
  <si>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</si>
  <si>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</si>
  <si>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</si>
  <si>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>8</t>
  </si>
  <si>
    <t>Երևան քաղաքի ավագանու</t>
  </si>
  <si>
    <t>Հավելված N  2</t>
  </si>
  <si>
    <t>Կեղտաջրերի հեռացում</t>
  </si>
  <si>
    <t>Ընդհանուր բնույթի տնտեսական, առևտրային և աշխատանքի գծով հարաբերություններ</t>
  </si>
  <si>
    <t>Ընդհանուր բնույթի տնտեսական և առևտրային հարաբերություններ</t>
  </si>
  <si>
    <t>Երիտասարդական ծրագրեր</t>
  </si>
  <si>
    <t>Հարազատին կորցրած անձինք</t>
  </si>
  <si>
    <t>Ընտանիքի անդամներ և զավակներ</t>
  </si>
  <si>
    <t xml:space="preserve">Գյուղատնտեսություն </t>
  </si>
  <si>
    <t>ԵՐԵՎԱՆ ՔԱՂԱՔԻ ԱՎԱԳԱՆՈՒ 2025 ԹՎԱԿԱՆԻ ԴԵԿՏԵՄԲԵՐԻ 23-Ի N 483-Ն ՈՐՈՇՄԱՆ N 2 ՀԱՎԵԼՎԱԾՈՒՄ ԿԱՏԱՐՎՈՂ ՓՈՓՈԽՈՒԹՅՈՒՆՆԵՐԸ</t>
  </si>
  <si>
    <t>Ընդհանուր բնույթի հետազոտական աշխատանք</t>
  </si>
  <si>
    <t xml:space="preserve">Ընդհանուր բնույթի հետազոտական աշխատանք 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</si>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</sst>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b/>
      <i/>
      <sz val="8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325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8" fillId="24" borderId="0" xfId="0" applyFont="1" applyFill="1"/>
    <xf numFmtId="0" fontId="69" fillId="24" borderId="0" xfId="0" applyFont="1" applyFill="1" applyAlignment="1">
      <alignment horizontal="center"/>
    </xf>
    <xf numFmtId="0" fontId="68" fillId="24" borderId="0" xfId="0" applyFont="1" applyFill="1" applyAlignment="1">
      <alignment horizontal="center"/>
    </xf>
    <xf numFmtId="0" fontId="69" fillId="24" borderId="0" xfId="0" applyFont="1" applyFill="1"/>
    <xf numFmtId="170" fontId="68" fillId="24" borderId="0" xfId="0" applyNumberFormat="1" applyFont="1" applyFill="1" applyAlignment="1">
      <alignment wrapText="1"/>
    </xf>
    <xf numFmtId="0" fontId="68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33" fillId="32" borderId="10" xfId="0" applyFont="1" applyFill="1" applyBorder="1" applyAlignment="1">
      <alignment vertical="center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2" fillId="32" borderId="10" xfId="0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horizontal="left" vertical="center"/>
    </xf>
    <xf numFmtId="0" fontId="41" fillId="32" borderId="10" xfId="0" applyFont="1" applyFill="1" applyBorder="1" applyAlignment="1">
      <alignment horizontal="left" vertical="top" wrapText="1" readingOrder="1"/>
    </xf>
    <xf numFmtId="0" fontId="33" fillId="32" borderId="10" xfId="63" applyFont="1" applyFill="1" applyBorder="1" applyAlignment="1">
      <alignment horizontal="center" vertical="center"/>
    </xf>
    <xf numFmtId="0" fontId="33" fillId="32" borderId="10" xfId="63" applyFont="1" applyFill="1" applyBorder="1" applyAlignment="1">
      <alignment horizontal="center" vertical="center" wrapText="1"/>
    </xf>
    <xf numFmtId="169" fontId="39" fillId="32" borderId="10" xfId="77" applyNumberFormat="1" applyFont="1" applyFill="1" applyBorder="1" applyAlignment="1">
      <alignment horizontal="left" vertical="center"/>
    </xf>
    <xf numFmtId="0" fontId="33" fillId="32" borderId="10" xfId="63" applyFont="1" applyFill="1" applyBorder="1" applyAlignment="1">
      <alignment horizontal="left" vertical="center" wrapText="1"/>
    </xf>
    <xf numFmtId="49" fontId="32" fillId="32" borderId="10" xfId="63" applyNumberFormat="1" applyFont="1" applyFill="1" applyBorder="1" applyAlignment="1">
      <alignment horizontal="center" vertical="center"/>
    </xf>
    <xf numFmtId="49" fontId="33" fillId="32" borderId="10" xfId="63" applyNumberFormat="1" applyFont="1" applyFill="1" applyBorder="1" applyAlignment="1">
      <alignment horizontal="center"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left" vertical="center" wrapText="1" readingOrder="1"/>
    </xf>
    <xf numFmtId="168" fontId="33" fillId="32" borderId="10" xfId="77" applyNumberFormat="1" applyFont="1" applyFill="1" applyBorder="1" applyAlignment="1">
      <alignment horizontal="left" vertical="center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8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0" fontId="35" fillId="32" borderId="0" xfId="63" applyFont="1" applyFill="1" applyAlignment="1">
      <alignment vertical="center" wrapText="1"/>
    </xf>
    <xf numFmtId="49" fontId="55" fillId="32" borderId="10" xfId="63" applyNumberFormat="1" applyFont="1" applyFill="1" applyBorder="1" applyAlignment="1">
      <alignment horizontal="center" vertical="center" wrapText="1"/>
    </xf>
    <xf numFmtId="0" fontId="55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169" fontId="24" fillId="32" borderId="0" xfId="63" applyNumberFormat="1" applyFont="1" applyFill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24" fillId="32" borderId="10" xfId="63" applyFont="1" applyFill="1" applyBorder="1"/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165" fontId="34" fillId="32" borderId="0" xfId="63" applyNumberFormat="1" applyFont="1" applyFill="1" applyAlignment="1">
      <alignment horizontal="center" vertical="top"/>
    </xf>
    <xf numFmtId="166" fontId="66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66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40" fillId="32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0" xfId="63" applyFont="1" applyFill="1" applyAlignment="1">
      <alignment horizontal="right"/>
    </xf>
    <xf numFmtId="40" fontId="32" fillId="32" borderId="0" xfId="63" applyNumberFormat="1" applyFont="1" applyFill="1" applyAlignment="1">
      <alignment horizontal="center" vertical="center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281"/>
      <c r="F1" s="281"/>
      <c r="G1" s="281"/>
      <c r="H1" s="281"/>
      <c r="I1" s="281"/>
      <c r="J1" s="281"/>
      <c r="K1" s="281" t="s">
        <v>324</v>
      </c>
      <c r="L1" s="281"/>
      <c r="M1" s="281"/>
    </row>
    <row r="2" spans="1:16" ht="15.75" customHeight="1">
      <c r="E2" s="281"/>
      <c r="F2" s="281"/>
      <c r="G2" s="281"/>
      <c r="H2" s="281"/>
      <c r="I2" s="281"/>
      <c r="J2" s="281"/>
      <c r="K2" s="281" t="s">
        <v>325</v>
      </c>
      <c r="L2" s="281"/>
      <c r="M2" s="281"/>
    </row>
    <row r="3" spans="1:16" ht="15.75" customHeight="1">
      <c r="E3" s="281"/>
      <c r="F3" s="281"/>
      <c r="G3" s="281"/>
      <c r="H3" s="281"/>
      <c r="I3" s="281"/>
      <c r="J3" s="281"/>
      <c r="K3" s="281" t="s">
        <v>326</v>
      </c>
      <c r="L3" s="281"/>
      <c r="M3" s="281"/>
    </row>
    <row r="4" spans="1:16" ht="15.75" customHeight="1">
      <c r="E4" s="281"/>
      <c r="F4" s="281"/>
      <c r="G4" s="281"/>
      <c r="H4" s="281"/>
      <c r="I4" s="281"/>
      <c r="J4" s="281"/>
      <c r="K4" s="281" t="s">
        <v>327</v>
      </c>
      <c r="L4" s="281"/>
      <c r="M4" s="281"/>
    </row>
    <row r="6" spans="1:16" ht="38.25" customHeight="1">
      <c r="A6" s="282" t="s">
        <v>328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283" t="s">
        <v>55</v>
      </c>
      <c r="G8" s="283"/>
      <c r="H8" s="283"/>
      <c r="I8" s="283"/>
      <c r="J8" s="283"/>
      <c r="K8" s="283"/>
      <c r="L8" s="283"/>
      <c r="M8" s="283"/>
    </row>
    <row r="9" spans="1:16" ht="16.5" customHeight="1">
      <c r="A9" s="284" t="s">
        <v>329</v>
      </c>
      <c r="B9" s="280" t="s">
        <v>330</v>
      </c>
      <c r="C9" s="285" t="s">
        <v>331</v>
      </c>
      <c r="D9" s="280" t="s">
        <v>330</v>
      </c>
      <c r="E9" s="286" t="s">
        <v>332</v>
      </c>
      <c r="F9" s="287" t="s">
        <v>333</v>
      </c>
      <c r="G9" s="288"/>
      <c r="H9" s="288"/>
      <c r="I9" s="288"/>
      <c r="J9" s="288"/>
      <c r="K9" s="288"/>
      <c r="L9" s="288"/>
      <c r="M9" s="289"/>
    </row>
    <row r="10" spans="1:16" ht="20.25" customHeight="1">
      <c r="A10" s="284"/>
      <c r="B10" s="280"/>
      <c r="C10" s="285"/>
      <c r="D10" s="280"/>
      <c r="E10" s="286"/>
      <c r="F10" s="286" t="s">
        <v>334</v>
      </c>
      <c r="G10" s="286"/>
      <c r="H10" s="286"/>
      <c r="I10" s="286"/>
      <c r="J10" s="286" t="s">
        <v>335</v>
      </c>
      <c r="K10" s="286"/>
      <c r="L10" s="286"/>
      <c r="M10" s="286"/>
    </row>
    <row r="11" spans="1:16">
      <c r="A11" s="284"/>
      <c r="B11" s="280"/>
      <c r="C11" s="285"/>
      <c r="D11" s="280"/>
      <c r="E11" s="286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290" t="s">
        <v>423</v>
      </c>
      <c r="B1" s="290"/>
      <c r="C1" s="290"/>
      <c r="D1" s="139" t="s">
        <v>463</v>
      </c>
      <c r="E1" s="140">
        <v>15</v>
      </c>
    </row>
    <row r="2" spans="1:5" ht="62.25" customHeight="1">
      <c r="A2" s="291" t="s">
        <v>424</v>
      </c>
      <c r="B2" s="291"/>
      <c r="C2" s="291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292" t="s">
        <v>442</v>
      </c>
      <c r="B19" s="293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294" t="s">
        <v>1</v>
      </c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304" t="s">
        <v>56</v>
      </c>
      <c r="I4" s="304" t="s">
        <v>57</v>
      </c>
      <c r="J4" s="307" t="s">
        <v>58</v>
      </c>
      <c r="K4" s="307" t="s">
        <v>59</v>
      </c>
      <c r="L4" s="310" t="s">
        <v>60</v>
      </c>
      <c r="M4" s="313" t="s">
        <v>61</v>
      </c>
      <c r="N4" s="301" t="s">
        <v>460</v>
      </c>
      <c r="O4" s="295" t="s">
        <v>461</v>
      </c>
      <c r="P4" s="296"/>
      <c r="Q4" s="296"/>
      <c r="R4" s="296"/>
      <c r="S4" s="296"/>
      <c r="T4" s="296"/>
      <c r="U4" s="297"/>
      <c r="V4" s="295" t="s">
        <v>462</v>
      </c>
      <c r="W4" s="296"/>
      <c r="X4" s="296"/>
      <c r="Y4" s="296"/>
      <c r="Z4" s="296"/>
      <c r="AA4" s="296"/>
      <c r="AB4" s="297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305"/>
      <c r="I5" s="305"/>
      <c r="J5" s="308"/>
      <c r="K5" s="308"/>
      <c r="L5" s="311"/>
      <c r="M5" s="314"/>
      <c r="N5" s="302"/>
      <c r="O5" s="298"/>
      <c r="P5" s="299"/>
      <c r="Q5" s="299"/>
      <c r="R5" s="299"/>
      <c r="S5" s="299"/>
      <c r="T5" s="299"/>
      <c r="U5" s="300"/>
      <c r="V5" s="298"/>
      <c r="W5" s="299"/>
      <c r="X5" s="299"/>
      <c r="Y5" s="299"/>
      <c r="Z5" s="299"/>
      <c r="AA5" s="299"/>
      <c r="AB5" s="300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306"/>
      <c r="I6" s="306"/>
      <c r="J6" s="309"/>
      <c r="K6" s="309"/>
      <c r="L6" s="312"/>
      <c r="M6" s="315"/>
      <c r="N6" s="303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I230"/>
  <sheetViews>
    <sheetView tabSelected="1" view="pageBreakPreview" zoomScaleSheetLayoutView="100" workbookViewId="0">
      <selection activeCell="I24" sqref="I1:I1048576"/>
    </sheetView>
  </sheetViews>
  <sheetFormatPr defaultColWidth="9.140625" defaultRowHeight="15.75"/>
  <cols>
    <col min="1" max="1" width="5" style="241" customWidth="1"/>
    <col min="2" max="2" width="2.85546875" style="242" customWidth="1"/>
    <col min="3" max="3" width="2.28515625" style="243" customWidth="1"/>
    <col min="4" max="4" width="2.28515625" style="244" customWidth="1"/>
    <col min="5" max="5" width="49.85546875" style="245" customWidth="1"/>
    <col min="6" max="6" width="18.85546875" style="246" customWidth="1"/>
    <col min="7" max="7" width="17.42578125" style="246" customWidth="1"/>
    <col min="8" max="8" width="16.5703125" style="246" customWidth="1"/>
    <col min="9" max="9" width="13.7109375" style="246" bestFit="1" customWidth="1"/>
    <col min="10" max="16384" width="9.140625" style="246"/>
  </cols>
  <sheetData>
    <row r="1" spans="1:9">
      <c r="F1" s="317" t="s">
        <v>471</v>
      </c>
      <c r="G1" s="317"/>
      <c r="H1" s="317"/>
    </row>
    <row r="2" spans="1:9" ht="15.75" customHeight="1">
      <c r="F2" s="317" t="s">
        <v>470</v>
      </c>
      <c r="G2" s="317"/>
      <c r="H2" s="317"/>
    </row>
    <row r="3" spans="1:9" ht="15.75" customHeight="1">
      <c r="F3" s="317" t="s">
        <v>483</v>
      </c>
      <c r="G3" s="317"/>
      <c r="H3" s="317"/>
    </row>
    <row r="4" spans="1:9" ht="15.75" customHeight="1">
      <c r="F4" s="317" t="s">
        <v>482</v>
      </c>
      <c r="G4" s="317"/>
      <c r="H4" s="317"/>
    </row>
    <row r="6" spans="1:9" ht="33" customHeight="1">
      <c r="A6" s="318" t="s">
        <v>479</v>
      </c>
      <c r="B6" s="318"/>
      <c r="C6" s="318"/>
      <c r="D6" s="318"/>
      <c r="E6" s="318"/>
      <c r="F6" s="318"/>
      <c r="G6" s="318"/>
      <c r="H6" s="318"/>
    </row>
    <row r="7" spans="1:9" ht="16.5" customHeight="1">
      <c r="A7" s="247"/>
      <c r="B7" s="247"/>
      <c r="C7" s="247"/>
      <c r="D7" s="247"/>
      <c r="E7" s="247"/>
      <c r="F7" s="247"/>
      <c r="G7" s="247"/>
      <c r="H7" s="247"/>
    </row>
    <row r="8" spans="1:9" ht="13.5" customHeight="1">
      <c r="B8" s="248"/>
      <c r="C8" s="249"/>
      <c r="D8" s="249"/>
      <c r="E8" s="250"/>
      <c r="G8" s="316" t="s">
        <v>55</v>
      </c>
      <c r="H8" s="316"/>
    </row>
    <row r="9" spans="1:9" ht="44.25" customHeight="1">
      <c r="A9" s="321" t="s">
        <v>56</v>
      </c>
      <c r="B9" s="321" t="s">
        <v>57</v>
      </c>
      <c r="C9" s="322" t="s">
        <v>58</v>
      </c>
      <c r="D9" s="322" t="s">
        <v>59</v>
      </c>
      <c r="E9" s="323" t="s">
        <v>464</v>
      </c>
      <c r="F9" s="324" t="s">
        <v>332</v>
      </c>
      <c r="G9" s="319" t="s">
        <v>333</v>
      </c>
      <c r="H9" s="320"/>
    </row>
    <row r="10" spans="1:9" s="251" customFormat="1" ht="40.9" customHeight="1">
      <c r="A10" s="321"/>
      <c r="B10" s="321"/>
      <c r="C10" s="322"/>
      <c r="D10" s="322"/>
      <c r="E10" s="323"/>
      <c r="F10" s="324"/>
      <c r="G10" s="227" t="s">
        <v>334</v>
      </c>
      <c r="H10" s="227" t="s">
        <v>335</v>
      </c>
    </row>
    <row r="11" spans="1:9" s="252" customFormat="1">
      <c r="A11" s="237">
        <v>1</v>
      </c>
      <c r="B11" s="237">
        <v>2</v>
      </c>
      <c r="C11" s="237">
        <v>3</v>
      </c>
      <c r="D11" s="237">
        <v>4</v>
      </c>
      <c r="E11" s="237">
        <v>5</v>
      </c>
      <c r="F11" s="232">
        <v>6</v>
      </c>
      <c r="G11" s="237">
        <v>7</v>
      </c>
      <c r="H11" s="237" t="s">
        <v>469</v>
      </c>
    </row>
    <row r="12" spans="1:9" s="247" customFormat="1" ht="24" customHeight="1">
      <c r="A12" s="279"/>
      <c r="B12" s="253"/>
      <c r="C12" s="254"/>
      <c r="D12" s="254"/>
      <c r="E12" s="255" t="s">
        <v>63</v>
      </c>
      <c r="F12" s="256" t="e">
        <f>SUM(F13,F31,F39,F58,F72,F91,F110,F126,F141,F86)</f>
        <v>#REF!</v>
      </c>
      <c r="G12" s="256" t="e">
        <f>SUM(G13,G31,G39,G58,G72,G91,G110,G126,G141,G86)</f>
        <v>#REF!</v>
      </c>
      <c r="H12" s="256" t="e">
        <f>SUM(H13,H31,H39,H58,H72,H91,H110,H126,H141,H86)</f>
        <v>#REF!</v>
      </c>
      <c r="I12" s="257"/>
    </row>
    <row r="13" spans="1:9" s="259" customFormat="1" ht="28.5">
      <c r="A13" s="231">
        <v>2100</v>
      </c>
      <c r="B13" s="235" t="s">
        <v>64</v>
      </c>
      <c r="C13" s="258">
        <v>0</v>
      </c>
      <c r="D13" s="258">
        <v>0</v>
      </c>
      <c r="E13" s="255" t="s">
        <v>65</v>
      </c>
      <c r="F13" s="233" t="e">
        <f>G13+H13</f>
        <v>#REF!</v>
      </c>
      <c r="G13" s="233" t="e">
        <f>SUM(G15,G19,G22,G28,G25)</f>
        <v>#REF!</v>
      </c>
      <c r="H13" s="233" t="e">
        <f>SUM(H15,H19,H22,H28,H25)</f>
        <v>#REF!</v>
      </c>
    </row>
    <row r="14" spans="1:9">
      <c r="A14" s="260"/>
      <c r="B14" s="235"/>
      <c r="C14" s="258"/>
      <c r="D14" s="258"/>
      <c r="E14" s="239" t="s">
        <v>66</v>
      </c>
      <c r="F14" s="226"/>
      <c r="G14" s="226"/>
      <c r="H14" s="226"/>
    </row>
    <row r="15" spans="1:9" s="262" customFormat="1" ht="40.5">
      <c r="A15" s="260">
        <v>2110</v>
      </c>
      <c r="B15" s="235" t="s">
        <v>64</v>
      </c>
      <c r="C15" s="258">
        <v>1</v>
      </c>
      <c r="D15" s="258">
        <v>0</v>
      </c>
      <c r="E15" s="261" t="s">
        <v>67</v>
      </c>
      <c r="F15" s="229" t="e">
        <f>G15+H15</f>
        <v>#REF!</v>
      </c>
      <c r="G15" s="229" t="e">
        <f>+G17+G18</f>
        <v>#REF!</v>
      </c>
      <c r="H15" s="229" t="e">
        <f>+H17+H18</f>
        <v>#REF!</v>
      </c>
    </row>
    <row r="16" spans="1:9" s="262" customFormat="1">
      <c r="A16" s="260"/>
      <c r="B16" s="235"/>
      <c r="C16" s="258"/>
      <c r="D16" s="258"/>
      <c r="E16" s="239" t="s">
        <v>68</v>
      </c>
      <c r="F16" s="220"/>
      <c r="G16" s="220"/>
      <c r="H16" s="220"/>
    </row>
    <row r="17" spans="1:8" ht="25.5">
      <c r="A17" s="260">
        <v>2111</v>
      </c>
      <c r="B17" s="236" t="s">
        <v>64</v>
      </c>
      <c r="C17" s="231">
        <v>1</v>
      </c>
      <c r="D17" s="231">
        <v>1</v>
      </c>
      <c r="E17" s="239" t="s">
        <v>321</v>
      </c>
      <c r="F17" s="226" t="e">
        <f>G17+H17</f>
        <v>#REF!</v>
      </c>
      <c r="G17" s="226" t="e">
        <f>+#REF!</f>
        <v>#REF!</v>
      </c>
      <c r="H17" s="226" t="e">
        <f>+#REF!</f>
        <v>#REF!</v>
      </c>
    </row>
    <row r="18" spans="1:8">
      <c r="A18" s="260">
        <v>2113</v>
      </c>
      <c r="B18" s="236" t="s">
        <v>64</v>
      </c>
      <c r="C18" s="231">
        <v>1</v>
      </c>
      <c r="D18" s="231">
        <v>3</v>
      </c>
      <c r="E18" s="239" t="s">
        <v>458</v>
      </c>
      <c r="F18" s="226" t="e">
        <f>G18+H18</f>
        <v>#REF!</v>
      </c>
      <c r="G18" s="226" t="e">
        <f>+#REF!</f>
        <v>#REF!</v>
      </c>
      <c r="H18" s="226" t="e">
        <f>+#REF!</f>
        <v>#REF!</v>
      </c>
    </row>
    <row r="19" spans="1:8" hidden="1">
      <c r="A19" s="260">
        <v>2130</v>
      </c>
      <c r="B19" s="235" t="s">
        <v>64</v>
      </c>
      <c r="C19" s="258">
        <v>3</v>
      </c>
      <c r="D19" s="258">
        <v>0</v>
      </c>
      <c r="E19" s="261" t="s">
        <v>102</v>
      </c>
      <c r="F19" s="263" t="e">
        <f>G19+H19</f>
        <v>#REF!</v>
      </c>
      <c r="G19" s="263" t="e">
        <f>+G21</f>
        <v>#REF!</v>
      </c>
      <c r="H19" s="263" t="e">
        <f>+H21</f>
        <v>#REF!</v>
      </c>
    </row>
    <row r="20" spans="1:8" hidden="1">
      <c r="A20" s="260"/>
      <c r="B20" s="235"/>
      <c r="C20" s="258"/>
      <c r="D20" s="258"/>
      <c r="E20" s="239" t="s">
        <v>68</v>
      </c>
      <c r="F20" s="220"/>
      <c r="G20" s="220"/>
      <c r="H20" s="220"/>
    </row>
    <row r="21" spans="1:8" ht="25.5" hidden="1">
      <c r="A21" s="260">
        <v>2131</v>
      </c>
      <c r="B21" s="236" t="s">
        <v>64</v>
      </c>
      <c r="C21" s="231">
        <v>3</v>
      </c>
      <c r="D21" s="231">
        <v>1</v>
      </c>
      <c r="E21" s="239" t="s">
        <v>103</v>
      </c>
      <c r="F21" s="226" t="e">
        <f>G21+H21</f>
        <v>#REF!</v>
      </c>
      <c r="G21" s="226" t="e">
        <f>+#REF!</f>
        <v>#REF!</v>
      </c>
      <c r="H21" s="226" t="e">
        <f>+#REF!</f>
        <v>#REF!</v>
      </c>
    </row>
    <row r="22" spans="1:8">
      <c r="A22" s="260">
        <v>2130</v>
      </c>
      <c r="B22" s="235" t="s">
        <v>64</v>
      </c>
      <c r="C22" s="258">
        <v>4</v>
      </c>
      <c r="D22" s="258">
        <v>0</v>
      </c>
      <c r="E22" s="261" t="s">
        <v>480</v>
      </c>
      <c r="F22" s="263" t="e">
        <f>G22+H22</f>
        <v>#REF!</v>
      </c>
      <c r="G22" s="263" t="e">
        <f>+G24</f>
        <v>#REF!</v>
      </c>
      <c r="H22" s="263" t="e">
        <f>+H24</f>
        <v>#REF!</v>
      </c>
    </row>
    <row r="23" spans="1:8">
      <c r="A23" s="260"/>
      <c r="B23" s="235"/>
      <c r="C23" s="258"/>
      <c r="D23" s="258"/>
      <c r="E23" s="239" t="s">
        <v>68</v>
      </c>
      <c r="F23" s="220"/>
      <c r="G23" s="220"/>
      <c r="H23" s="220"/>
    </row>
    <row r="24" spans="1:8">
      <c r="A24" s="260">
        <v>2131</v>
      </c>
      <c r="B24" s="236" t="s">
        <v>64</v>
      </c>
      <c r="C24" s="231">
        <v>4</v>
      </c>
      <c r="D24" s="231">
        <v>1</v>
      </c>
      <c r="E24" s="239" t="s">
        <v>481</v>
      </c>
      <c r="F24" s="226" t="e">
        <f>G24+H24</f>
        <v>#REF!</v>
      </c>
      <c r="G24" s="226" t="e">
        <f>+#REF!</f>
        <v>#REF!</v>
      </c>
      <c r="H24" s="226" t="e">
        <f>+#REF!</f>
        <v>#REF!</v>
      </c>
    </row>
    <row r="25" spans="1:8" ht="27">
      <c r="A25" s="260">
        <v>2150</v>
      </c>
      <c r="B25" s="235" t="s">
        <v>64</v>
      </c>
      <c r="C25" s="258">
        <v>5</v>
      </c>
      <c r="D25" s="258">
        <v>0</v>
      </c>
      <c r="E25" s="261" t="s">
        <v>108</v>
      </c>
      <c r="F25" s="264" t="e">
        <f>G25+H25</f>
        <v>#REF!</v>
      </c>
      <c r="G25" s="265" t="e">
        <f>+G27</f>
        <v>#REF!</v>
      </c>
      <c r="H25" s="265" t="e">
        <f>+H27</f>
        <v>#REF!</v>
      </c>
    </row>
    <row r="26" spans="1:8">
      <c r="A26" s="260"/>
      <c r="B26" s="235"/>
      <c r="C26" s="258"/>
      <c r="D26" s="258"/>
      <c r="E26" s="239" t="s">
        <v>68</v>
      </c>
      <c r="F26" s="266"/>
      <c r="G26" s="267"/>
      <c r="H26" s="267"/>
    </row>
    <row r="27" spans="1:8" ht="25.5">
      <c r="A27" s="260">
        <v>2151</v>
      </c>
      <c r="B27" s="236" t="s">
        <v>64</v>
      </c>
      <c r="C27" s="236" t="s">
        <v>109</v>
      </c>
      <c r="D27" s="236">
        <v>1</v>
      </c>
      <c r="E27" s="239" t="s">
        <v>108</v>
      </c>
      <c r="F27" s="268" t="e">
        <f>G27+H27</f>
        <v>#REF!</v>
      </c>
      <c r="G27" s="240" t="e">
        <f>#REF!</f>
        <v>#REF!</v>
      </c>
      <c r="H27" s="240" t="e">
        <f>#REF!</f>
        <v>#REF!</v>
      </c>
    </row>
    <row r="28" spans="1:8" ht="27">
      <c r="A28" s="260">
        <v>2160</v>
      </c>
      <c r="B28" s="235" t="s">
        <v>64</v>
      </c>
      <c r="C28" s="258">
        <v>6</v>
      </c>
      <c r="D28" s="258">
        <v>0</v>
      </c>
      <c r="E28" s="261" t="s">
        <v>116</v>
      </c>
      <c r="F28" s="269" t="e">
        <f>G28+H28</f>
        <v>#REF!</v>
      </c>
      <c r="G28" s="263" t="e">
        <f>+G30</f>
        <v>#REF!</v>
      </c>
      <c r="H28" s="263" t="e">
        <f>+H30</f>
        <v>#REF!</v>
      </c>
    </row>
    <row r="29" spans="1:8" s="262" customFormat="1">
      <c r="A29" s="260"/>
      <c r="B29" s="235"/>
      <c r="C29" s="258"/>
      <c r="D29" s="258"/>
      <c r="E29" s="239" t="s">
        <v>68</v>
      </c>
      <c r="F29" s="220"/>
      <c r="G29" s="220"/>
      <c r="H29" s="220"/>
    </row>
    <row r="30" spans="1:8" ht="25.5">
      <c r="A30" s="260">
        <v>2161</v>
      </c>
      <c r="B30" s="236" t="s">
        <v>64</v>
      </c>
      <c r="C30" s="236">
        <v>6</v>
      </c>
      <c r="D30" s="236">
        <v>1</v>
      </c>
      <c r="E30" s="239" t="s">
        <v>117</v>
      </c>
      <c r="F30" s="226" t="e">
        <f>G30+H30</f>
        <v>#REF!</v>
      </c>
      <c r="G30" s="226" t="e">
        <f>+#REF!</f>
        <v>#REF!</v>
      </c>
      <c r="H30" s="226" t="e">
        <f>+#REF!</f>
        <v>#REF!</v>
      </c>
    </row>
    <row r="31" spans="1:8">
      <c r="A31" s="231">
        <v>2200</v>
      </c>
      <c r="B31" s="235" t="s">
        <v>98</v>
      </c>
      <c r="C31" s="258">
        <v>0</v>
      </c>
      <c r="D31" s="258">
        <v>0</v>
      </c>
      <c r="E31" s="255" t="s">
        <v>121</v>
      </c>
      <c r="F31" s="233" t="e">
        <f>G31+H31</f>
        <v>#REF!</v>
      </c>
      <c r="G31" s="233" t="e">
        <f>SUM(G33,G36)</f>
        <v>#REF!</v>
      </c>
      <c r="H31" s="233" t="e">
        <f>SUM(H33,H36)</f>
        <v>#REF!</v>
      </c>
    </row>
    <row r="32" spans="1:8">
      <c r="A32" s="260"/>
      <c r="B32" s="235"/>
      <c r="C32" s="258"/>
      <c r="D32" s="258"/>
      <c r="E32" s="239" t="s">
        <v>66</v>
      </c>
      <c r="F32" s="226"/>
      <c r="G32" s="226"/>
      <c r="H32" s="226"/>
    </row>
    <row r="33" spans="1:8">
      <c r="A33" s="260">
        <v>2220</v>
      </c>
      <c r="B33" s="235" t="s">
        <v>98</v>
      </c>
      <c r="C33" s="258">
        <v>2</v>
      </c>
      <c r="D33" s="258">
        <v>0</v>
      </c>
      <c r="E33" s="261" t="s">
        <v>122</v>
      </c>
      <c r="F33" s="229" t="e">
        <f>G33+H33</f>
        <v>#REF!</v>
      </c>
      <c r="G33" s="229" t="e">
        <f>G35</f>
        <v>#REF!</v>
      </c>
      <c r="H33" s="229" t="e">
        <f>H35</f>
        <v>#REF!</v>
      </c>
    </row>
    <row r="34" spans="1:8" s="262" customFormat="1">
      <c r="A34" s="260"/>
      <c r="B34" s="235"/>
      <c r="C34" s="258"/>
      <c r="D34" s="258"/>
      <c r="E34" s="239" t="s">
        <v>68</v>
      </c>
      <c r="F34" s="220"/>
      <c r="G34" s="220"/>
      <c r="H34" s="220"/>
    </row>
    <row r="35" spans="1:8">
      <c r="A35" s="260">
        <v>2221</v>
      </c>
      <c r="B35" s="236" t="s">
        <v>98</v>
      </c>
      <c r="C35" s="231">
        <v>2</v>
      </c>
      <c r="D35" s="231">
        <v>1</v>
      </c>
      <c r="E35" s="239" t="s">
        <v>123</v>
      </c>
      <c r="F35" s="226" t="e">
        <f>G35+H35</f>
        <v>#REF!</v>
      </c>
      <c r="G35" s="226" t="e">
        <f>+#REF!</f>
        <v>#REF!</v>
      </c>
      <c r="H35" s="226" t="e">
        <f>+#REF!</f>
        <v>#REF!</v>
      </c>
    </row>
    <row r="36" spans="1:8">
      <c r="A36" s="260">
        <v>2250</v>
      </c>
      <c r="B36" s="235" t="s">
        <v>98</v>
      </c>
      <c r="C36" s="258">
        <v>5</v>
      </c>
      <c r="D36" s="258">
        <v>0</v>
      </c>
      <c r="E36" s="261" t="s">
        <v>126</v>
      </c>
      <c r="F36" s="229" t="e">
        <f>G36+H36</f>
        <v>#REF!</v>
      </c>
      <c r="G36" s="229" t="e">
        <f>G38</f>
        <v>#REF!</v>
      </c>
      <c r="H36" s="229" t="e">
        <f>H38</f>
        <v>#REF!</v>
      </c>
    </row>
    <row r="37" spans="1:8">
      <c r="A37" s="260"/>
      <c r="B37" s="235"/>
      <c r="C37" s="258"/>
      <c r="D37" s="258"/>
      <c r="E37" s="239" t="s">
        <v>68</v>
      </c>
      <c r="F37" s="220"/>
      <c r="G37" s="220"/>
      <c r="H37" s="220"/>
    </row>
    <row r="38" spans="1:8">
      <c r="A38" s="260">
        <v>2251</v>
      </c>
      <c r="B38" s="236" t="s">
        <v>98</v>
      </c>
      <c r="C38" s="231">
        <v>5</v>
      </c>
      <c r="D38" s="231">
        <v>1</v>
      </c>
      <c r="E38" s="239" t="s">
        <v>126</v>
      </c>
      <c r="F38" s="226" t="e">
        <f>G38+H38</f>
        <v>#REF!</v>
      </c>
      <c r="G38" s="226" t="e">
        <f>+#REF!</f>
        <v>#REF!</v>
      </c>
      <c r="H38" s="226" t="e">
        <f>+#REF!</f>
        <v>#REF!</v>
      </c>
    </row>
    <row r="39" spans="1:8">
      <c r="A39" s="231">
        <v>2400</v>
      </c>
      <c r="B39" s="235" t="s">
        <v>113</v>
      </c>
      <c r="C39" s="258">
        <v>0</v>
      </c>
      <c r="D39" s="258">
        <v>0</v>
      </c>
      <c r="E39" s="255" t="s">
        <v>127</v>
      </c>
      <c r="F39" s="233" t="e">
        <f>G39+H39</f>
        <v>#REF!</v>
      </c>
      <c r="G39" s="233" t="e">
        <f>+G41+G44+G48+G52+G55</f>
        <v>#REF!</v>
      </c>
      <c r="H39" s="233" t="e">
        <f>+H41+H44+H48+H52+H55</f>
        <v>#REF!</v>
      </c>
    </row>
    <row r="40" spans="1:8">
      <c r="A40" s="260"/>
      <c r="B40" s="235"/>
      <c r="C40" s="258"/>
      <c r="D40" s="258"/>
      <c r="E40" s="239" t="s">
        <v>66</v>
      </c>
      <c r="F40" s="226"/>
      <c r="G40" s="226"/>
      <c r="H40" s="226"/>
    </row>
    <row r="41" spans="1:8" ht="27">
      <c r="A41" s="221">
        <v>2410</v>
      </c>
      <c r="B41" s="223" t="s">
        <v>113</v>
      </c>
      <c r="C41" s="224">
        <v>1</v>
      </c>
      <c r="D41" s="224">
        <v>0</v>
      </c>
      <c r="E41" s="230" t="s">
        <v>473</v>
      </c>
      <c r="F41" s="229" t="e">
        <f>G41+H41</f>
        <v>#REF!</v>
      </c>
      <c r="G41" s="229" t="e">
        <f>+G43</f>
        <v>#REF!</v>
      </c>
      <c r="H41" s="229" t="e">
        <f>+H43</f>
        <v>#REF!</v>
      </c>
    </row>
    <row r="42" spans="1:8">
      <c r="A42" s="260"/>
      <c r="B42" s="235"/>
      <c r="C42" s="258"/>
      <c r="D42" s="258"/>
      <c r="E42" s="239" t="s">
        <v>68</v>
      </c>
      <c r="F42" s="220"/>
      <c r="G42" s="220"/>
      <c r="H42" s="220"/>
    </row>
    <row r="43" spans="1:8" ht="25.5">
      <c r="A43" s="260">
        <v>2411</v>
      </c>
      <c r="B43" s="236" t="s">
        <v>113</v>
      </c>
      <c r="C43" s="231">
        <v>1</v>
      </c>
      <c r="D43" s="231">
        <v>1</v>
      </c>
      <c r="E43" s="239" t="s">
        <v>474</v>
      </c>
      <c r="F43" s="226" t="e">
        <f>G43+H43</f>
        <v>#REF!</v>
      </c>
      <c r="G43" s="226" t="e">
        <f>+#REF!</f>
        <v>#REF!</v>
      </c>
      <c r="H43" s="226" t="e">
        <f>+#REF!</f>
        <v>#REF!</v>
      </c>
    </row>
    <row r="44" spans="1:8" ht="27">
      <c r="A44" s="260">
        <v>2420</v>
      </c>
      <c r="B44" s="235" t="s">
        <v>113</v>
      </c>
      <c r="C44" s="258">
        <v>2</v>
      </c>
      <c r="D44" s="258">
        <v>0</v>
      </c>
      <c r="E44" s="261" t="s">
        <v>128</v>
      </c>
      <c r="F44" s="229" t="e">
        <f>G44+H44</f>
        <v>#REF!</v>
      </c>
      <c r="G44" s="229" t="e">
        <f>SUM(G46:G47)</f>
        <v>#REF!</v>
      </c>
      <c r="H44" s="229" t="e">
        <f>SUM(H46:H47)</f>
        <v>#REF!</v>
      </c>
    </row>
    <row r="45" spans="1:8">
      <c r="A45" s="260"/>
      <c r="B45" s="235"/>
      <c r="C45" s="258"/>
      <c r="D45" s="258"/>
      <c r="E45" s="239" t="s">
        <v>68</v>
      </c>
      <c r="F45" s="270"/>
      <c r="G45" s="270"/>
      <c r="H45" s="270"/>
    </row>
    <row r="46" spans="1:8" hidden="1">
      <c r="A46" s="260">
        <v>2421</v>
      </c>
      <c r="B46" s="236" t="s">
        <v>113</v>
      </c>
      <c r="C46" s="231">
        <v>2</v>
      </c>
      <c r="D46" s="231">
        <v>1</v>
      </c>
      <c r="E46" s="239" t="s">
        <v>478</v>
      </c>
      <c r="F46" s="226" t="e">
        <f>G46+H46</f>
        <v>#REF!</v>
      </c>
      <c r="G46" s="226" t="e">
        <f>+#REF!</f>
        <v>#REF!</v>
      </c>
      <c r="H46" s="226" t="e">
        <f>+#REF!</f>
        <v>#REF!</v>
      </c>
    </row>
    <row r="47" spans="1:8">
      <c r="A47" s="260">
        <v>2424</v>
      </c>
      <c r="B47" s="236" t="s">
        <v>113</v>
      </c>
      <c r="C47" s="231">
        <v>2</v>
      </c>
      <c r="D47" s="231">
        <v>4</v>
      </c>
      <c r="E47" s="239" t="s">
        <v>129</v>
      </c>
      <c r="F47" s="226" t="e">
        <f>G47+H47</f>
        <v>#REF!</v>
      </c>
      <c r="G47" s="226" t="e">
        <f>+#REF!</f>
        <v>#REF!</v>
      </c>
      <c r="H47" s="226" t="e">
        <f>+#REF!</f>
        <v>#REF!</v>
      </c>
    </row>
    <row r="48" spans="1:8">
      <c r="A48" s="260">
        <v>2450</v>
      </c>
      <c r="B48" s="235" t="s">
        <v>113</v>
      </c>
      <c r="C48" s="258">
        <v>5</v>
      </c>
      <c r="D48" s="258">
        <v>0</v>
      </c>
      <c r="E48" s="261" t="s">
        <v>133</v>
      </c>
      <c r="F48" s="229" t="e">
        <f>G48+H48</f>
        <v>#REF!</v>
      </c>
      <c r="G48" s="229" t="e">
        <f>G50+G51</f>
        <v>#REF!</v>
      </c>
      <c r="H48" s="229" t="e">
        <f>H50+H51</f>
        <v>#REF!</v>
      </c>
    </row>
    <row r="49" spans="1:8">
      <c r="A49" s="260"/>
      <c r="B49" s="235"/>
      <c r="C49" s="258"/>
      <c r="D49" s="258"/>
      <c r="E49" s="239" t="s">
        <v>68</v>
      </c>
      <c r="F49" s="220"/>
      <c r="G49" s="220"/>
      <c r="H49" s="220"/>
    </row>
    <row r="50" spans="1:8">
      <c r="A50" s="260">
        <v>2451</v>
      </c>
      <c r="B50" s="236" t="s">
        <v>113</v>
      </c>
      <c r="C50" s="231">
        <v>5</v>
      </c>
      <c r="D50" s="231">
        <v>1</v>
      </c>
      <c r="E50" s="239" t="s">
        <v>134</v>
      </c>
      <c r="F50" s="226" t="e">
        <f>G50+H50</f>
        <v>#REF!</v>
      </c>
      <c r="G50" s="226" t="e">
        <f>SUM(#REF!)</f>
        <v>#REF!</v>
      </c>
      <c r="H50" s="226" t="e">
        <f>SUM(#REF!)</f>
        <v>#REF!</v>
      </c>
    </row>
    <row r="51" spans="1:8">
      <c r="A51" s="260">
        <v>2455</v>
      </c>
      <c r="B51" s="236" t="s">
        <v>113</v>
      </c>
      <c r="C51" s="231">
        <v>5</v>
      </c>
      <c r="D51" s="231">
        <v>5</v>
      </c>
      <c r="E51" s="239" t="s">
        <v>157</v>
      </c>
      <c r="F51" s="226" t="e">
        <f>G51+H51</f>
        <v>#REF!</v>
      </c>
      <c r="G51" s="226" t="e">
        <f>+#REF!</f>
        <v>#REF!</v>
      </c>
      <c r="H51" s="226" t="e">
        <f>+#REF!</f>
        <v>#REF!</v>
      </c>
    </row>
    <row r="52" spans="1:8" hidden="1">
      <c r="A52" s="228" t="s">
        <v>164</v>
      </c>
      <c r="B52" s="223" t="s">
        <v>113</v>
      </c>
      <c r="C52" s="224">
        <v>7</v>
      </c>
      <c r="D52" s="224">
        <v>0</v>
      </c>
      <c r="E52" s="261" t="s">
        <v>165</v>
      </c>
      <c r="F52" s="229" t="e">
        <f>G52+H52</f>
        <v>#REF!</v>
      </c>
      <c r="G52" s="226" t="e">
        <f>+G54</f>
        <v>#REF!</v>
      </c>
      <c r="H52" s="226" t="e">
        <f>+H54</f>
        <v>#REF!</v>
      </c>
    </row>
    <row r="53" spans="1:8" hidden="1">
      <c r="A53" s="260"/>
      <c r="B53" s="235"/>
      <c r="C53" s="258"/>
      <c r="D53" s="258"/>
      <c r="E53" s="239" t="s">
        <v>68</v>
      </c>
      <c r="F53" s="220"/>
      <c r="G53" s="220"/>
      <c r="H53" s="220"/>
    </row>
    <row r="54" spans="1:8" hidden="1">
      <c r="A54" s="239" t="s">
        <v>166</v>
      </c>
      <c r="B54" s="239" t="s">
        <v>113</v>
      </c>
      <c r="C54" s="239">
        <v>7</v>
      </c>
      <c r="D54" s="239">
        <v>3</v>
      </c>
      <c r="E54" s="239" t="s">
        <v>167</v>
      </c>
      <c r="F54" s="226" t="e">
        <f>G54+H54</f>
        <v>#REF!</v>
      </c>
      <c r="G54" s="226" t="e">
        <f>SUM(#REF!)</f>
        <v>#REF!</v>
      </c>
      <c r="H54" s="226" t="e">
        <f>SUM(#REF!)</f>
        <v>#REF!</v>
      </c>
    </row>
    <row r="55" spans="1:8" ht="27">
      <c r="A55" s="260">
        <v>2490</v>
      </c>
      <c r="B55" s="235" t="s">
        <v>113</v>
      </c>
      <c r="C55" s="258">
        <v>9</v>
      </c>
      <c r="D55" s="258">
        <v>0</v>
      </c>
      <c r="E55" s="261" t="s">
        <v>170</v>
      </c>
      <c r="F55" s="229" t="e">
        <f>G55+H55</f>
        <v>#REF!</v>
      </c>
      <c r="G55" s="229" t="e">
        <f>+G57</f>
        <v>#REF!</v>
      </c>
      <c r="H55" s="229" t="e">
        <f>+H57</f>
        <v>#REF!</v>
      </c>
    </row>
    <row r="56" spans="1:8">
      <c r="A56" s="260"/>
      <c r="B56" s="235"/>
      <c r="C56" s="258"/>
      <c r="D56" s="258"/>
      <c r="E56" s="239" t="s">
        <v>68</v>
      </c>
      <c r="F56" s="220"/>
      <c r="G56" s="220"/>
      <c r="H56" s="220"/>
    </row>
    <row r="57" spans="1:8" ht="25.5">
      <c r="A57" s="260">
        <v>2491</v>
      </c>
      <c r="B57" s="236" t="s">
        <v>113</v>
      </c>
      <c r="C57" s="231">
        <v>9</v>
      </c>
      <c r="D57" s="231">
        <v>1</v>
      </c>
      <c r="E57" s="239" t="s">
        <v>170</v>
      </c>
      <c r="F57" s="226" t="e">
        <f>G57+H57</f>
        <v>#REF!</v>
      </c>
      <c r="G57" s="226" t="e">
        <f>SUM(#REF!)</f>
        <v>#REF!</v>
      </c>
      <c r="H57" s="226" t="e">
        <f>SUM(#REF!)</f>
        <v>#REF!</v>
      </c>
    </row>
    <row r="58" spans="1:8" ht="28.5">
      <c r="A58" s="231">
        <v>2500</v>
      </c>
      <c r="B58" s="235" t="s">
        <v>107</v>
      </c>
      <c r="C58" s="258">
        <v>0</v>
      </c>
      <c r="D58" s="258">
        <v>0</v>
      </c>
      <c r="E58" s="255" t="s">
        <v>189</v>
      </c>
      <c r="F58" s="233" t="e">
        <f>G58+H58</f>
        <v>#REF!</v>
      </c>
      <c r="G58" s="233" t="e">
        <f>SUM(G60,G63,G66,G69)</f>
        <v>#REF!</v>
      </c>
      <c r="H58" s="233" t="e">
        <f>SUM(H60,H63,H66,H69)</f>
        <v>#REF!</v>
      </c>
    </row>
    <row r="59" spans="1:8" s="262" customFormat="1">
      <c r="A59" s="260"/>
      <c r="B59" s="235"/>
      <c r="C59" s="258"/>
      <c r="D59" s="258"/>
      <c r="E59" s="239" t="s">
        <v>66</v>
      </c>
      <c r="F59" s="226"/>
      <c r="G59" s="226"/>
      <c r="H59" s="226"/>
    </row>
    <row r="60" spans="1:8">
      <c r="A60" s="260">
        <v>2510</v>
      </c>
      <c r="B60" s="235" t="s">
        <v>107</v>
      </c>
      <c r="C60" s="258">
        <v>1</v>
      </c>
      <c r="D60" s="258">
        <v>0</v>
      </c>
      <c r="E60" s="261" t="s">
        <v>190</v>
      </c>
      <c r="F60" s="229" t="e">
        <f>G60+H60</f>
        <v>#REF!</v>
      </c>
      <c r="G60" s="229" t="e">
        <f>G62</f>
        <v>#REF!</v>
      </c>
      <c r="H60" s="229" t="e">
        <f>H62</f>
        <v>#REF!</v>
      </c>
    </row>
    <row r="61" spans="1:8">
      <c r="A61" s="260"/>
      <c r="B61" s="235"/>
      <c r="C61" s="258"/>
      <c r="D61" s="258"/>
      <c r="E61" s="239" t="s">
        <v>68</v>
      </c>
      <c r="F61" s="220"/>
      <c r="G61" s="220"/>
      <c r="H61" s="220"/>
    </row>
    <row r="62" spans="1:8">
      <c r="A62" s="260">
        <v>2511</v>
      </c>
      <c r="B62" s="236" t="s">
        <v>107</v>
      </c>
      <c r="C62" s="231">
        <v>1</v>
      </c>
      <c r="D62" s="231">
        <v>1</v>
      </c>
      <c r="E62" s="239" t="s">
        <v>190</v>
      </c>
      <c r="F62" s="226" t="e">
        <f>G62+H62</f>
        <v>#REF!</v>
      </c>
      <c r="G62" s="226" t="e">
        <f>SUM(#REF!)</f>
        <v>#REF!</v>
      </c>
      <c r="H62" s="226" t="e">
        <f>SUM(#REF!)</f>
        <v>#REF!</v>
      </c>
    </row>
    <row r="63" spans="1:8">
      <c r="A63" s="260">
        <v>2520</v>
      </c>
      <c r="B63" s="223" t="s">
        <v>107</v>
      </c>
      <c r="C63" s="224">
        <v>2</v>
      </c>
      <c r="D63" s="224">
        <v>0</v>
      </c>
      <c r="E63" s="230" t="s">
        <v>472</v>
      </c>
      <c r="F63" s="229" t="e">
        <f>G63+H63</f>
        <v>#REF!</v>
      </c>
      <c r="G63" s="229" t="e">
        <f>G65</f>
        <v>#REF!</v>
      </c>
      <c r="H63" s="229" t="e">
        <f>H65</f>
        <v>#REF!</v>
      </c>
    </row>
    <row r="64" spans="1:8">
      <c r="A64" s="260"/>
      <c r="B64" s="235"/>
      <c r="C64" s="258"/>
      <c r="D64" s="258"/>
      <c r="E64" s="239" t="s">
        <v>68</v>
      </c>
      <c r="F64" s="220"/>
      <c r="G64" s="220"/>
      <c r="H64" s="220"/>
    </row>
    <row r="65" spans="1:8">
      <c r="A65" s="260">
        <v>3521</v>
      </c>
      <c r="B65" s="239" t="s">
        <v>107</v>
      </c>
      <c r="C65" s="239">
        <v>2</v>
      </c>
      <c r="D65" s="239">
        <v>1</v>
      </c>
      <c r="E65" s="239" t="s">
        <v>472</v>
      </c>
      <c r="F65" s="226" t="e">
        <f>G65+H65</f>
        <v>#REF!</v>
      </c>
      <c r="G65" s="226" t="e">
        <f>SUM(#REF!)</f>
        <v>#REF!</v>
      </c>
      <c r="H65" s="226" t="e">
        <f>SUM(#REF!)</f>
        <v>#REF!</v>
      </c>
    </row>
    <row r="66" spans="1:8" s="262" customFormat="1" hidden="1">
      <c r="A66" s="260">
        <v>2530</v>
      </c>
      <c r="B66" s="235" t="s">
        <v>107</v>
      </c>
      <c r="C66" s="258">
        <v>3</v>
      </c>
      <c r="D66" s="258">
        <v>0</v>
      </c>
      <c r="E66" s="261" t="s">
        <v>193</v>
      </c>
      <c r="F66" s="229" t="e">
        <f>G66+H66</f>
        <v>#REF!</v>
      </c>
      <c r="G66" s="229" t="e">
        <f>G68</f>
        <v>#REF!</v>
      </c>
      <c r="H66" s="229" t="e">
        <f>H68</f>
        <v>#REF!</v>
      </c>
    </row>
    <row r="67" spans="1:8" hidden="1">
      <c r="A67" s="260"/>
      <c r="B67" s="235"/>
      <c r="C67" s="258"/>
      <c r="D67" s="258"/>
      <c r="E67" s="239" t="s">
        <v>68</v>
      </c>
      <c r="F67" s="220"/>
      <c r="G67" s="220"/>
      <c r="H67" s="220"/>
    </row>
    <row r="68" spans="1:8" hidden="1">
      <c r="A68" s="260">
        <v>3531</v>
      </c>
      <c r="B68" s="236" t="s">
        <v>107</v>
      </c>
      <c r="C68" s="231">
        <v>3</v>
      </c>
      <c r="D68" s="231">
        <v>1</v>
      </c>
      <c r="E68" s="239" t="s">
        <v>194</v>
      </c>
      <c r="F68" s="226" t="e">
        <f>G68+H68</f>
        <v>#REF!</v>
      </c>
      <c r="G68" s="226" t="e">
        <f>SUM(#REF!)</f>
        <v>#REF!</v>
      </c>
      <c r="H68" s="226" t="e">
        <f>SUM(#REF!)</f>
        <v>#REF!</v>
      </c>
    </row>
    <row r="69" spans="1:8" ht="27">
      <c r="A69" s="260">
        <v>2560</v>
      </c>
      <c r="B69" s="235" t="s">
        <v>107</v>
      </c>
      <c r="C69" s="258">
        <v>6</v>
      </c>
      <c r="D69" s="258">
        <v>0</v>
      </c>
      <c r="E69" s="261" t="s">
        <v>196</v>
      </c>
      <c r="F69" s="229" t="e">
        <f>G69+H69</f>
        <v>#REF!</v>
      </c>
      <c r="G69" s="229" t="e">
        <f>G71</f>
        <v>#REF!</v>
      </c>
      <c r="H69" s="229" t="e">
        <f>H71</f>
        <v>#REF!</v>
      </c>
    </row>
    <row r="70" spans="1:8">
      <c r="A70" s="260"/>
      <c r="B70" s="235"/>
      <c r="C70" s="258"/>
      <c r="D70" s="258"/>
      <c r="E70" s="239" t="s">
        <v>68</v>
      </c>
      <c r="F70" s="220"/>
      <c r="G70" s="220"/>
      <c r="H70" s="220"/>
    </row>
    <row r="71" spans="1:8" ht="25.5">
      <c r="A71" s="260">
        <v>2561</v>
      </c>
      <c r="B71" s="236" t="s">
        <v>107</v>
      </c>
      <c r="C71" s="231">
        <v>6</v>
      </c>
      <c r="D71" s="231">
        <v>1</v>
      </c>
      <c r="E71" s="239" t="s">
        <v>196</v>
      </c>
      <c r="F71" s="226" t="e">
        <f>G71+H71</f>
        <v>#REF!</v>
      </c>
      <c r="G71" s="226" t="e">
        <f>SUM(#REF!)</f>
        <v>#REF!</v>
      </c>
      <c r="H71" s="226" t="e">
        <f>SUM(#REF!)</f>
        <v>#REF!</v>
      </c>
    </row>
    <row r="72" spans="1:8" ht="28.5">
      <c r="A72" s="231">
        <v>2600</v>
      </c>
      <c r="B72" s="235" t="s">
        <v>115</v>
      </c>
      <c r="C72" s="258">
        <v>0</v>
      </c>
      <c r="D72" s="258">
        <v>0</v>
      </c>
      <c r="E72" s="255" t="s">
        <v>204</v>
      </c>
      <c r="F72" s="233" t="e">
        <f>G72+H72</f>
        <v>#REF!</v>
      </c>
      <c r="G72" s="233" t="e">
        <f>SUM(G74,G77,G80,G83)</f>
        <v>#REF!</v>
      </c>
      <c r="H72" s="233" t="e">
        <f>SUM(H74,H77,H80,H83)</f>
        <v>#REF!</v>
      </c>
    </row>
    <row r="73" spans="1:8">
      <c r="A73" s="260"/>
      <c r="B73" s="235"/>
      <c r="C73" s="258"/>
      <c r="D73" s="258"/>
      <c r="E73" s="239" t="s">
        <v>66</v>
      </c>
      <c r="F73" s="226"/>
      <c r="G73" s="226"/>
      <c r="H73" s="226"/>
    </row>
    <row r="74" spans="1:8">
      <c r="A74" s="260">
        <v>2610</v>
      </c>
      <c r="B74" s="235" t="s">
        <v>115</v>
      </c>
      <c r="C74" s="258">
        <v>1</v>
      </c>
      <c r="D74" s="258">
        <v>0</v>
      </c>
      <c r="E74" s="261" t="s">
        <v>205</v>
      </c>
      <c r="F74" s="229" t="e">
        <f>G74+H74</f>
        <v>#REF!</v>
      </c>
      <c r="G74" s="229" t="e">
        <f>G76</f>
        <v>#REF!</v>
      </c>
      <c r="H74" s="229" t="e">
        <f>H76</f>
        <v>#REF!</v>
      </c>
    </row>
    <row r="75" spans="1:8">
      <c r="A75" s="260"/>
      <c r="B75" s="235"/>
      <c r="C75" s="258"/>
      <c r="D75" s="258"/>
      <c r="E75" s="239" t="s">
        <v>68</v>
      </c>
      <c r="F75" s="220"/>
      <c r="G75" s="220"/>
      <c r="H75" s="220"/>
    </row>
    <row r="76" spans="1:8">
      <c r="A76" s="260">
        <v>2611</v>
      </c>
      <c r="B76" s="236" t="s">
        <v>115</v>
      </c>
      <c r="C76" s="231">
        <v>1</v>
      </c>
      <c r="D76" s="231">
        <v>1</v>
      </c>
      <c r="E76" s="239" t="s">
        <v>465</v>
      </c>
      <c r="F76" s="226" t="e">
        <f>G76+H76</f>
        <v>#REF!</v>
      </c>
      <c r="G76" s="226" t="e">
        <f>SUM(#REF!)</f>
        <v>#REF!</v>
      </c>
      <c r="H76" s="226" t="e">
        <f>SUM(#REF!)</f>
        <v>#REF!</v>
      </c>
    </row>
    <row r="77" spans="1:8" hidden="1">
      <c r="A77" s="260">
        <v>2630</v>
      </c>
      <c r="B77" s="235" t="s">
        <v>115</v>
      </c>
      <c r="C77" s="258">
        <v>3</v>
      </c>
      <c r="D77" s="258">
        <v>0</v>
      </c>
      <c r="E77" s="261" t="s">
        <v>209</v>
      </c>
      <c r="F77" s="229" t="e">
        <f>G77+H77</f>
        <v>#REF!</v>
      </c>
      <c r="G77" s="229" t="e">
        <f>G79</f>
        <v>#REF!</v>
      </c>
      <c r="H77" s="229" t="e">
        <f>H79</f>
        <v>#REF!</v>
      </c>
    </row>
    <row r="78" spans="1:8" hidden="1">
      <c r="A78" s="260"/>
      <c r="B78" s="235"/>
      <c r="C78" s="258"/>
      <c r="D78" s="258"/>
      <c r="E78" s="239" t="s">
        <v>68</v>
      </c>
      <c r="F78" s="220"/>
      <c r="G78" s="220"/>
      <c r="H78" s="220"/>
    </row>
    <row r="79" spans="1:8" hidden="1">
      <c r="A79" s="260">
        <v>2631</v>
      </c>
      <c r="B79" s="236" t="s">
        <v>115</v>
      </c>
      <c r="C79" s="231">
        <v>3</v>
      </c>
      <c r="D79" s="231">
        <v>1</v>
      </c>
      <c r="E79" s="239" t="s">
        <v>209</v>
      </c>
      <c r="F79" s="226" t="e">
        <f>G79+H79</f>
        <v>#REF!</v>
      </c>
      <c r="G79" s="226" t="e">
        <f>+#REF!</f>
        <v>#REF!</v>
      </c>
      <c r="H79" s="226" t="e">
        <f>+#REF!</f>
        <v>#REF!</v>
      </c>
    </row>
    <row r="80" spans="1:8">
      <c r="A80" s="260">
        <v>2640</v>
      </c>
      <c r="B80" s="235" t="s">
        <v>115</v>
      </c>
      <c r="C80" s="258">
        <v>4</v>
      </c>
      <c r="D80" s="258">
        <v>0</v>
      </c>
      <c r="E80" s="261" t="s">
        <v>216</v>
      </c>
      <c r="F80" s="229" t="e">
        <f>G80+H80</f>
        <v>#REF!</v>
      </c>
      <c r="G80" s="229" t="e">
        <f>G82</f>
        <v>#REF!</v>
      </c>
      <c r="H80" s="229" t="e">
        <f>H82</f>
        <v>#REF!</v>
      </c>
    </row>
    <row r="81" spans="1:8">
      <c r="A81" s="260"/>
      <c r="B81" s="235"/>
      <c r="C81" s="258"/>
      <c r="D81" s="258"/>
      <c r="E81" s="239" t="s">
        <v>68</v>
      </c>
      <c r="F81" s="220"/>
      <c r="G81" s="220"/>
      <c r="H81" s="220"/>
    </row>
    <row r="82" spans="1:8">
      <c r="A82" s="260">
        <v>2641</v>
      </c>
      <c r="B82" s="236" t="s">
        <v>115</v>
      </c>
      <c r="C82" s="231">
        <v>4</v>
      </c>
      <c r="D82" s="231">
        <v>1</v>
      </c>
      <c r="E82" s="239" t="s">
        <v>217</v>
      </c>
      <c r="F82" s="226" t="e">
        <f>G82+H82</f>
        <v>#REF!</v>
      </c>
      <c r="G82" s="226" t="e">
        <f>+#REF!</f>
        <v>#REF!</v>
      </c>
      <c r="H82" s="226" t="e">
        <f>+#REF!</f>
        <v>#REF!</v>
      </c>
    </row>
    <row r="83" spans="1:8" ht="27">
      <c r="A83" s="260">
        <v>2660</v>
      </c>
      <c r="B83" s="235" t="s">
        <v>115</v>
      </c>
      <c r="C83" s="258">
        <v>6</v>
      </c>
      <c r="D83" s="258">
        <v>0</v>
      </c>
      <c r="E83" s="261" t="s">
        <v>221</v>
      </c>
      <c r="F83" s="229" t="e">
        <f>G83+H83</f>
        <v>#REF!</v>
      </c>
      <c r="G83" s="229" t="e">
        <f>G85</f>
        <v>#REF!</v>
      </c>
      <c r="H83" s="229" t="e">
        <f>H85</f>
        <v>#REF!</v>
      </c>
    </row>
    <row r="84" spans="1:8">
      <c r="A84" s="260"/>
      <c r="B84" s="235"/>
      <c r="C84" s="258"/>
      <c r="D84" s="258"/>
      <c r="E84" s="239" t="s">
        <v>68</v>
      </c>
      <c r="F84" s="220"/>
      <c r="G84" s="220"/>
      <c r="H84" s="220"/>
    </row>
    <row r="85" spans="1:8" s="262" customFormat="1" ht="25.5">
      <c r="A85" s="260">
        <v>2661</v>
      </c>
      <c r="B85" s="236" t="s">
        <v>115</v>
      </c>
      <c r="C85" s="231">
        <v>6</v>
      </c>
      <c r="D85" s="231">
        <v>1</v>
      </c>
      <c r="E85" s="239" t="s">
        <v>221</v>
      </c>
      <c r="F85" s="226" t="e">
        <f>G85+H85</f>
        <v>#REF!</v>
      </c>
      <c r="G85" s="226" t="e">
        <f>SUM(#REF!)</f>
        <v>#REF!</v>
      </c>
      <c r="H85" s="226" t="e">
        <f>SUM(#REF!)</f>
        <v>#REF!</v>
      </c>
    </row>
    <row r="86" spans="1:8" s="262" customFormat="1">
      <c r="A86" s="231">
        <v>2700</v>
      </c>
      <c r="B86" s="235" t="s">
        <v>141</v>
      </c>
      <c r="C86" s="258">
        <v>0</v>
      </c>
      <c r="D86" s="258">
        <v>0</v>
      </c>
      <c r="E86" s="255" t="s">
        <v>233</v>
      </c>
      <c r="F86" s="233" t="e">
        <f>G86+H86</f>
        <v>#REF!</v>
      </c>
      <c r="G86" s="233" t="e">
        <f>+G88</f>
        <v>#REF!</v>
      </c>
      <c r="H86" s="233" t="e">
        <f>+H88</f>
        <v>#REF!</v>
      </c>
    </row>
    <row r="87" spans="1:8" s="262" customFormat="1">
      <c r="A87" s="260"/>
      <c r="B87" s="235"/>
      <c r="C87" s="258"/>
      <c r="D87" s="258"/>
      <c r="E87" s="239" t="s">
        <v>66</v>
      </c>
      <c r="F87" s="226"/>
      <c r="G87" s="226"/>
      <c r="H87" s="226"/>
    </row>
    <row r="88" spans="1:8" s="262" customFormat="1">
      <c r="A88" s="260">
        <v>2760</v>
      </c>
      <c r="B88" s="235" t="s">
        <v>141</v>
      </c>
      <c r="C88" s="258">
        <v>6</v>
      </c>
      <c r="D88" s="258">
        <v>0</v>
      </c>
      <c r="E88" s="261" t="s">
        <v>237</v>
      </c>
      <c r="F88" s="229" t="e">
        <f>G88+H88</f>
        <v>#REF!</v>
      </c>
      <c r="G88" s="229" t="e">
        <f>+G90</f>
        <v>#REF!</v>
      </c>
      <c r="H88" s="229" t="e">
        <f>+H90</f>
        <v>#REF!</v>
      </c>
    </row>
    <row r="89" spans="1:8" s="262" customFormat="1">
      <c r="A89" s="260"/>
      <c r="B89" s="235"/>
      <c r="C89" s="258"/>
      <c r="D89" s="258"/>
      <c r="E89" s="239" t="s">
        <v>68</v>
      </c>
      <c r="F89" s="220"/>
      <c r="G89" s="226"/>
      <c r="H89" s="226"/>
    </row>
    <row r="90" spans="1:8" s="262" customFormat="1" ht="25.5">
      <c r="A90" s="260">
        <v>2761</v>
      </c>
      <c r="B90" s="236" t="s">
        <v>141</v>
      </c>
      <c r="C90" s="231">
        <v>6</v>
      </c>
      <c r="D90" s="231">
        <v>1</v>
      </c>
      <c r="E90" s="239" t="s">
        <v>238</v>
      </c>
      <c r="F90" s="226" t="e">
        <f>G90+H90</f>
        <v>#REF!</v>
      </c>
      <c r="G90" s="226" t="e">
        <f>SUM(#REF!)</f>
        <v>#REF!</v>
      </c>
      <c r="H90" s="226" t="e">
        <f>SUM(#REF!)</f>
        <v>#REF!</v>
      </c>
    </row>
    <row r="91" spans="1:8" s="262" customFormat="1">
      <c r="A91" s="231">
        <v>2800</v>
      </c>
      <c r="B91" s="235" t="s">
        <v>143</v>
      </c>
      <c r="C91" s="258">
        <v>0</v>
      </c>
      <c r="D91" s="258">
        <v>0</v>
      </c>
      <c r="E91" s="255" t="s">
        <v>242</v>
      </c>
      <c r="F91" s="233" t="e">
        <f>G91+H91</f>
        <v>#REF!</v>
      </c>
      <c r="G91" s="233" t="e">
        <f>+G93+G96+G107+G104</f>
        <v>#REF!</v>
      </c>
      <c r="H91" s="233" t="e">
        <f>+H93+H96+H107+H104</f>
        <v>#REF!</v>
      </c>
    </row>
    <row r="92" spans="1:8">
      <c r="A92" s="260"/>
      <c r="B92" s="235"/>
      <c r="C92" s="258"/>
      <c r="D92" s="258"/>
      <c r="E92" s="239" t="s">
        <v>66</v>
      </c>
      <c r="F92" s="226"/>
      <c r="G92" s="226"/>
      <c r="H92" s="226"/>
    </row>
    <row r="93" spans="1:8">
      <c r="A93" s="260">
        <v>2810</v>
      </c>
      <c r="B93" s="235" t="s">
        <v>143</v>
      </c>
      <c r="C93" s="258">
        <v>1</v>
      </c>
      <c r="D93" s="258">
        <v>0</v>
      </c>
      <c r="E93" s="261" t="s">
        <v>243</v>
      </c>
      <c r="F93" s="229" t="e">
        <f>G93+H93</f>
        <v>#REF!</v>
      </c>
      <c r="G93" s="229" t="e">
        <f>G95</f>
        <v>#REF!</v>
      </c>
      <c r="H93" s="229" t="e">
        <f>H95</f>
        <v>#REF!</v>
      </c>
    </row>
    <row r="94" spans="1:8">
      <c r="A94" s="260"/>
      <c r="B94" s="235"/>
      <c r="C94" s="258"/>
      <c r="D94" s="258"/>
      <c r="E94" s="239" t="s">
        <v>68</v>
      </c>
      <c r="F94" s="220"/>
      <c r="G94" s="220"/>
      <c r="H94" s="220"/>
    </row>
    <row r="95" spans="1:8">
      <c r="A95" s="260">
        <v>2811</v>
      </c>
      <c r="B95" s="236" t="s">
        <v>143</v>
      </c>
      <c r="C95" s="231">
        <v>1</v>
      </c>
      <c r="D95" s="231">
        <v>1</v>
      </c>
      <c r="E95" s="239" t="s">
        <v>243</v>
      </c>
      <c r="F95" s="226" t="e">
        <f>G95+H95</f>
        <v>#REF!</v>
      </c>
      <c r="G95" s="226" t="e">
        <f>SUM(#REF!)</f>
        <v>#REF!</v>
      </c>
      <c r="H95" s="226" t="e">
        <f>SUM(#REF!)</f>
        <v>#REF!</v>
      </c>
    </row>
    <row r="96" spans="1:8">
      <c r="A96" s="260">
        <v>2820</v>
      </c>
      <c r="B96" s="235" t="s">
        <v>143</v>
      </c>
      <c r="C96" s="258">
        <v>2</v>
      </c>
      <c r="D96" s="258">
        <v>0</v>
      </c>
      <c r="E96" s="261" t="s">
        <v>247</v>
      </c>
      <c r="F96" s="229" t="e">
        <f>G96+H96</f>
        <v>#REF!</v>
      </c>
      <c r="G96" s="229" t="e">
        <f>SUM(G98:G103)</f>
        <v>#REF!</v>
      </c>
      <c r="H96" s="229" t="e">
        <f>SUM(H98:H103)</f>
        <v>#REF!</v>
      </c>
    </row>
    <row r="97" spans="1:8">
      <c r="A97" s="260"/>
      <c r="B97" s="235"/>
      <c r="C97" s="258"/>
      <c r="D97" s="258"/>
      <c r="E97" s="239" t="s">
        <v>68</v>
      </c>
      <c r="F97" s="220"/>
      <c r="G97" s="220"/>
      <c r="H97" s="220"/>
    </row>
    <row r="98" spans="1:8" hidden="1">
      <c r="A98" s="260">
        <v>2821</v>
      </c>
      <c r="B98" s="236" t="s">
        <v>143</v>
      </c>
      <c r="C98" s="231">
        <v>2</v>
      </c>
      <c r="D98" s="231">
        <v>1</v>
      </c>
      <c r="E98" s="239" t="s">
        <v>248</v>
      </c>
      <c r="F98" s="226" t="e">
        <f t="shared" ref="F98:F104" si="0">G98+H98</f>
        <v>#REF!</v>
      </c>
      <c r="G98" s="226" t="e">
        <f>SUM(#REF!)</f>
        <v>#REF!</v>
      </c>
      <c r="H98" s="226" t="e">
        <f>SUM(#REF!)</f>
        <v>#REF!</v>
      </c>
    </row>
    <row r="99" spans="1:8" hidden="1">
      <c r="A99" s="260">
        <v>2821</v>
      </c>
      <c r="B99" s="236" t="s">
        <v>143</v>
      </c>
      <c r="C99" s="231">
        <v>2</v>
      </c>
      <c r="D99" s="231">
        <v>2</v>
      </c>
      <c r="E99" s="239" t="s">
        <v>251</v>
      </c>
      <c r="F99" s="226" t="e">
        <f t="shared" si="0"/>
        <v>#REF!</v>
      </c>
      <c r="G99" s="226" t="e">
        <f>+#REF!</f>
        <v>#REF!</v>
      </c>
      <c r="H99" s="226" t="e">
        <f>SUM(#REF!)</f>
        <v>#REF!</v>
      </c>
    </row>
    <row r="100" spans="1:8" hidden="1">
      <c r="A100" s="260">
        <v>2823</v>
      </c>
      <c r="B100" s="236" t="s">
        <v>143</v>
      </c>
      <c r="C100" s="231">
        <v>2</v>
      </c>
      <c r="D100" s="231">
        <v>3</v>
      </c>
      <c r="E100" s="239" t="s">
        <v>254</v>
      </c>
      <c r="F100" s="226" t="e">
        <f t="shared" si="0"/>
        <v>#REF!</v>
      </c>
      <c r="G100" s="226" t="e">
        <f>SUM(#REF!)</f>
        <v>#REF!</v>
      </c>
      <c r="H100" s="226" t="e">
        <f>SUM(#REF!)</f>
        <v>#REF!</v>
      </c>
    </row>
    <row r="101" spans="1:8">
      <c r="A101" s="260">
        <v>2824</v>
      </c>
      <c r="B101" s="236" t="s">
        <v>143</v>
      </c>
      <c r="C101" s="231">
        <v>2</v>
      </c>
      <c r="D101" s="231">
        <v>4</v>
      </c>
      <c r="E101" s="239" t="s">
        <v>257</v>
      </c>
      <c r="F101" s="226" t="e">
        <f t="shared" si="0"/>
        <v>#REF!</v>
      </c>
      <c r="G101" s="226" t="e">
        <f>SUM(#REF!)</f>
        <v>#REF!</v>
      </c>
      <c r="H101" s="226" t="e">
        <f>SUM(#REF!)</f>
        <v>#REF!</v>
      </c>
    </row>
    <row r="102" spans="1:8">
      <c r="A102" s="260">
        <v>2825</v>
      </c>
      <c r="B102" s="236" t="s">
        <v>143</v>
      </c>
      <c r="C102" s="231">
        <v>2</v>
      </c>
      <c r="D102" s="231">
        <v>5</v>
      </c>
      <c r="E102" s="239" t="s">
        <v>261</v>
      </c>
      <c r="F102" s="226" t="e">
        <f t="shared" si="0"/>
        <v>#REF!</v>
      </c>
      <c r="G102" s="226" t="e">
        <f>SUM(#REF!)</f>
        <v>#REF!</v>
      </c>
      <c r="H102" s="226" t="e">
        <f>SUM(#REF!)</f>
        <v>#REF!</v>
      </c>
    </row>
    <row r="103" spans="1:8" ht="25.5" hidden="1">
      <c r="A103" s="260">
        <v>2827</v>
      </c>
      <c r="B103" s="236" t="s">
        <v>143</v>
      </c>
      <c r="C103" s="231">
        <v>2</v>
      </c>
      <c r="D103" s="231">
        <v>7</v>
      </c>
      <c r="E103" s="239" t="s">
        <v>264</v>
      </c>
      <c r="F103" s="226" t="e">
        <f t="shared" si="0"/>
        <v>#REF!</v>
      </c>
      <c r="G103" s="226" t="e">
        <f>SUM(#REF!)</f>
        <v>#REF!</v>
      </c>
      <c r="H103" s="226" t="e">
        <f>SUM(#REF!)</f>
        <v>#REF!</v>
      </c>
    </row>
    <row r="104" spans="1:8" ht="27" hidden="1">
      <c r="A104" s="236" t="s">
        <v>266</v>
      </c>
      <c r="B104" s="235" t="s">
        <v>143</v>
      </c>
      <c r="C104" s="258">
        <v>3</v>
      </c>
      <c r="D104" s="258">
        <v>0</v>
      </c>
      <c r="E104" s="261" t="s">
        <v>267</v>
      </c>
      <c r="F104" s="229">
        <f t="shared" si="0"/>
        <v>0</v>
      </c>
      <c r="G104" s="229">
        <f>+G106</f>
        <v>0</v>
      </c>
      <c r="H104" s="229">
        <f>+H106</f>
        <v>0</v>
      </c>
    </row>
    <row r="105" spans="1:8" hidden="1">
      <c r="A105" s="236"/>
      <c r="B105" s="235"/>
      <c r="C105" s="258"/>
      <c r="D105" s="258"/>
      <c r="E105" s="239" t="s">
        <v>68</v>
      </c>
      <c r="F105" s="271"/>
      <c r="G105" s="220"/>
      <c r="H105" s="220"/>
    </row>
    <row r="106" spans="1:8" hidden="1">
      <c r="A106" s="260" t="s">
        <v>268</v>
      </c>
      <c r="B106" s="236" t="s">
        <v>143</v>
      </c>
      <c r="C106" s="231">
        <v>3</v>
      </c>
      <c r="D106" s="231">
        <v>1</v>
      </c>
      <c r="E106" s="239" t="s">
        <v>269</v>
      </c>
      <c r="F106" s="226">
        <f>G106+H106</f>
        <v>0</v>
      </c>
      <c r="G106" s="226"/>
      <c r="H106" s="226"/>
    </row>
    <row r="107" spans="1:8" hidden="1">
      <c r="A107" s="260">
        <v>2840</v>
      </c>
      <c r="B107" s="235" t="s">
        <v>143</v>
      </c>
      <c r="C107" s="258">
        <v>4</v>
      </c>
      <c r="D107" s="258">
        <v>0</v>
      </c>
      <c r="E107" s="261" t="s">
        <v>271</v>
      </c>
      <c r="F107" s="229" t="e">
        <f>G107+H107</f>
        <v>#REF!</v>
      </c>
      <c r="G107" s="229" t="e">
        <f>+G109</f>
        <v>#REF!</v>
      </c>
      <c r="H107" s="229" t="e">
        <f>+H109</f>
        <v>#REF!</v>
      </c>
    </row>
    <row r="108" spans="1:8" hidden="1">
      <c r="A108" s="260"/>
      <c r="B108" s="235"/>
      <c r="C108" s="258"/>
      <c r="D108" s="258"/>
      <c r="E108" s="239" t="s">
        <v>68</v>
      </c>
      <c r="F108" s="271"/>
      <c r="G108" s="220"/>
      <c r="H108" s="220"/>
    </row>
    <row r="109" spans="1:8" hidden="1">
      <c r="A109" s="260">
        <v>2841</v>
      </c>
      <c r="B109" s="236" t="s">
        <v>143</v>
      </c>
      <c r="C109" s="231">
        <v>4</v>
      </c>
      <c r="D109" s="231">
        <v>1</v>
      </c>
      <c r="E109" s="239" t="s">
        <v>475</v>
      </c>
      <c r="F109" s="226" t="e">
        <f>G109+H109</f>
        <v>#REF!</v>
      </c>
      <c r="G109" s="226" t="e">
        <f>+#REF!</f>
        <v>#REF!</v>
      </c>
      <c r="H109" s="226" t="e">
        <f>+#REF!</f>
        <v>#REF!</v>
      </c>
    </row>
    <row r="110" spans="1:8">
      <c r="A110" s="231">
        <v>2900</v>
      </c>
      <c r="B110" s="235" t="s">
        <v>145</v>
      </c>
      <c r="C110" s="258">
        <v>0</v>
      </c>
      <c r="D110" s="258">
        <v>0</v>
      </c>
      <c r="E110" s="255" t="s">
        <v>273</v>
      </c>
      <c r="F110" s="233" t="e">
        <f>G110+H110</f>
        <v>#REF!</v>
      </c>
      <c r="G110" s="233" t="e">
        <f>+G112+G116+G120+G123</f>
        <v>#REF!</v>
      </c>
      <c r="H110" s="233" t="e">
        <f>+H112+H116+H120+H123</f>
        <v>#REF!</v>
      </c>
    </row>
    <row r="111" spans="1:8">
      <c r="A111" s="260"/>
      <c r="B111" s="235"/>
      <c r="C111" s="258"/>
      <c r="D111" s="258"/>
      <c r="E111" s="239" t="s">
        <v>66</v>
      </c>
      <c r="F111" s="226"/>
      <c r="G111" s="226"/>
      <c r="H111" s="226"/>
    </row>
    <row r="112" spans="1:8" s="262" customFormat="1">
      <c r="A112" s="260">
        <v>2910</v>
      </c>
      <c r="B112" s="235" t="s">
        <v>145</v>
      </c>
      <c r="C112" s="258">
        <v>1</v>
      </c>
      <c r="D112" s="258">
        <v>0</v>
      </c>
      <c r="E112" s="261" t="s">
        <v>274</v>
      </c>
      <c r="F112" s="229" t="e">
        <f>G112+H112</f>
        <v>#REF!</v>
      </c>
      <c r="G112" s="229" t="e">
        <f>SUM(G114:G115)</f>
        <v>#REF!</v>
      </c>
      <c r="H112" s="229" t="e">
        <f>SUM(H114:H115)</f>
        <v>#REF!</v>
      </c>
    </row>
    <row r="113" spans="1:8">
      <c r="A113" s="260"/>
      <c r="B113" s="235"/>
      <c r="C113" s="258"/>
      <c r="D113" s="258"/>
      <c r="E113" s="239" t="s">
        <v>68</v>
      </c>
      <c r="F113" s="220"/>
      <c r="G113" s="220"/>
      <c r="H113" s="220"/>
    </row>
    <row r="114" spans="1:8" s="262" customFormat="1">
      <c r="A114" s="260">
        <v>2911</v>
      </c>
      <c r="B114" s="236" t="s">
        <v>145</v>
      </c>
      <c r="C114" s="231">
        <v>1</v>
      </c>
      <c r="D114" s="231">
        <v>1</v>
      </c>
      <c r="E114" s="239" t="s">
        <v>275</v>
      </c>
      <c r="F114" s="226" t="e">
        <f>G114+H114</f>
        <v>#REF!</v>
      </c>
      <c r="G114" s="226" t="e">
        <f>SUM(#REF!)</f>
        <v>#REF!</v>
      </c>
      <c r="H114" s="226" t="e">
        <f>SUM(#REF!)</f>
        <v>#REF!</v>
      </c>
    </row>
    <row r="115" spans="1:8" s="262" customFormat="1" hidden="1">
      <c r="A115" s="260">
        <v>2912</v>
      </c>
      <c r="B115" s="236" t="s">
        <v>145</v>
      </c>
      <c r="C115" s="231">
        <v>1</v>
      </c>
      <c r="D115" s="231">
        <v>2</v>
      </c>
      <c r="E115" s="239" t="s">
        <v>466</v>
      </c>
      <c r="F115" s="226" t="e">
        <f>G115+H115</f>
        <v>#REF!</v>
      </c>
      <c r="G115" s="226" t="e">
        <f>SUM(#REF!)</f>
        <v>#REF!</v>
      </c>
      <c r="H115" s="226" t="e">
        <f>SUM(#REF!)</f>
        <v>#REF!</v>
      </c>
    </row>
    <row r="116" spans="1:8" s="262" customFormat="1">
      <c r="A116" s="260">
        <v>2920</v>
      </c>
      <c r="B116" s="235" t="s">
        <v>145</v>
      </c>
      <c r="C116" s="258">
        <v>2</v>
      </c>
      <c r="D116" s="258">
        <v>0</v>
      </c>
      <c r="E116" s="261" t="s">
        <v>283</v>
      </c>
      <c r="F116" s="229" t="e">
        <f>G116+H116</f>
        <v>#REF!</v>
      </c>
      <c r="G116" s="229" t="e">
        <f>+G118+G119</f>
        <v>#REF!</v>
      </c>
      <c r="H116" s="229" t="e">
        <f>+H118+H119</f>
        <v>#REF!</v>
      </c>
    </row>
    <row r="117" spans="1:8" s="262" customFormat="1">
      <c r="A117" s="260"/>
      <c r="B117" s="235"/>
      <c r="C117" s="258"/>
      <c r="D117" s="258"/>
      <c r="E117" s="239" t="s">
        <v>68</v>
      </c>
      <c r="F117" s="220"/>
      <c r="G117" s="220"/>
      <c r="H117" s="220"/>
    </row>
    <row r="118" spans="1:8" s="262" customFormat="1" ht="25.15" customHeight="1">
      <c r="A118" s="260">
        <v>2921</v>
      </c>
      <c r="B118" s="236" t="s">
        <v>145</v>
      </c>
      <c r="C118" s="231">
        <v>2</v>
      </c>
      <c r="D118" s="231">
        <v>1</v>
      </c>
      <c r="E118" s="239" t="s">
        <v>467</v>
      </c>
      <c r="F118" s="226" t="e">
        <f>G118+H118</f>
        <v>#REF!</v>
      </c>
      <c r="G118" s="226" t="e">
        <f>SUM(#REF!)</f>
        <v>#REF!</v>
      </c>
      <c r="H118" s="226" t="e">
        <f>SUM(#REF!)</f>
        <v>#REF!</v>
      </c>
    </row>
    <row r="119" spans="1:8" s="262" customFormat="1" hidden="1">
      <c r="A119" s="260">
        <v>2922</v>
      </c>
      <c r="B119" s="236" t="s">
        <v>145</v>
      </c>
      <c r="C119" s="231">
        <v>2</v>
      </c>
      <c r="D119" s="231">
        <v>2</v>
      </c>
      <c r="E119" s="239" t="s">
        <v>468</v>
      </c>
      <c r="F119" s="226" t="e">
        <f>G119+H119</f>
        <v>#REF!</v>
      </c>
      <c r="G119" s="226" t="e">
        <f>SUM(#REF!)</f>
        <v>#REF!</v>
      </c>
      <c r="H119" s="226" t="e">
        <f>SUM(#REF!)</f>
        <v>#REF!</v>
      </c>
    </row>
    <row r="120" spans="1:8">
      <c r="A120" s="260">
        <v>2950</v>
      </c>
      <c r="B120" s="235" t="s">
        <v>145</v>
      </c>
      <c r="C120" s="258">
        <v>5</v>
      </c>
      <c r="D120" s="258">
        <v>0</v>
      </c>
      <c r="E120" s="261" t="s">
        <v>287</v>
      </c>
      <c r="F120" s="229" t="e">
        <f>G120+H120</f>
        <v>#REF!</v>
      </c>
      <c r="G120" s="229" t="e">
        <f>G122</f>
        <v>#REF!</v>
      </c>
      <c r="H120" s="229" t="e">
        <f>H122</f>
        <v>#REF!</v>
      </c>
    </row>
    <row r="121" spans="1:8">
      <c r="A121" s="260"/>
      <c r="B121" s="235"/>
      <c r="C121" s="258"/>
      <c r="D121" s="258"/>
      <c r="E121" s="239" t="s">
        <v>68</v>
      </c>
      <c r="F121" s="220"/>
      <c r="G121" s="220"/>
      <c r="H121" s="220"/>
    </row>
    <row r="122" spans="1:8">
      <c r="A122" s="260">
        <v>2951</v>
      </c>
      <c r="B122" s="236" t="s">
        <v>145</v>
      </c>
      <c r="C122" s="231">
        <v>5</v>
      </c>
      <c r="D122" s="231">
        <v>1</v>
      </c>
      <c r="E122" s="239" t="s">
        <v>288</v>
      </c>
      <c r="F122" s="226" t="e">
        <f>G122+H122</f>
        <v>#REF!</v>
      </c>
      <c r="G122" s="226" t="e">
        <f>SUM(#REF!)</f>
        <v>#REF!</v>
      </c>
      <c r="H122" s="226" t="e">
        <f>SUM(#REF!)</f>
        <v>#REF!</v>
      </c>
    </row>
    <row r="123" spans="1:8">
      <c r="A123" s="260">
        <v>2960</v>
      </c>
      <c r="B123" s="235" t="s">
        <v>145</v>
      </c>
      <c r="C123" s="258">
        <v>6</v>
      </c>
      <c r="D123" s="258">
        <v>0</v>
      </c>
      <c r="E123" s="261" t="s">
        <v>295</v>
      </c>
      <c r="F123" s="229" t="e">
        <f>G123+H123</f>
        <v>#REF!</v>
      </c>
      <c r="G123" s="229" t="e">
        <f>G125</f>
        <v>#REF!</v>
      </c>
      <c r="H123" s="229" t="e">
        <f>H125</f>
        <v>#REF!</v>
      </c>
    </row>
    <row r="124" spans="1:8">
      <c r="A124" s="260"/>
      <c r="B124" s="235"/>
      <c r="C124" s="258"/>
      <c r="D124" s="258"/>
      <c r="E124" s="239" t="s">
        <v>68</v>
      </c>
      <c r="F124" s="220"/>
      <c r="G124" s="220"/>
      <c r="H124" s="220"/>
    </row>
    <row r="125" spans="1:8">
      <c r="A125" s="260">
        <v>2961</v>
      </c>
      <c r="B125" s="236" t="s">
        <v>145</v>
      </c>
      <c r="C125" s="231">
        <v>6</v>
      </c>
      <c r="D125" s="231">
        <v>1</v>
      </c>
      <c r="E125" s="239" t="s">
        <v>295</v>
      </c>
      <c r="F125" s="226" t="e">
        <f>G125+H125</f>
        <v>#REF!</v>
      </c>
      <c r="G125" s="226" t="e">
        <f>SUM(#REF!)</f>
        <v>#REF!</v>
      </c>
      <c r="H125" s="226" t="e">
        <f>SUM(#REF!)</f>
        <v>#REF!</v>
      </c>
    </row>
    <row r="126" spans="1:8">
      <c r="A126" s="231">
        <v>3000</v>
      </c>
      <c r="B126" s="235" t="s">
        <v>147</v>
      </c>
      <c r="C126" s="258">
        <v>0</v>
      </c>
      <c r="D126" s="258">
        <v>0</v>
      </c>
      <c r="E126" s="255" t="s">
        <v>301</v>
      </c>
      <c r="F126" s="233" t="e">
        <f>G126+H126</f>
        <v>#REF!</v>
      </c>
      <c r="G126" s="233" t="e">
        <f>SUM(G128,G131,G134,G137)</f>
        <v>#REF!</v>
      </c>
      <c r="H126" s="233" t="e">
        <f>SUM(H128,H131,H134,H137)</f>
        <v>#REF!</v>
      </c>
    </row>
    <row r="127" spans="1:8">
      <c r="A127" s="260"/>
      <c r="B127" s="235"/>
      <c r="C127" s="258"/>
      <c r="D127" s="258"/>
      <c r="E127" s="239" t="s">
        <v>66</v>
      </c>
      <c r="F127" s="226"/>
      <c r="G127" s="226"/>
      <c r="H127" s="226"/>
    </row>
    <row r="128" spans="1:8" hidden="1">
      <c r="A128" s="260">
        <v>3030</v>
      </c>
      <c r="B128" s="235" t="s">
        <v>147</v>
      </c>
      <c r="C128" s="258">
        <v>3</v>
      </c>
      <c r="D128" s="258">
        <v>0</v>
      </c>
      <c r="E128" s="261" t="s">
        <v>476</v>
      </c>
      <c r="F128" s="229" t="e">
        <f>G128+H128</f>
        <v>#REF!</v>
      </c>
      <c r="G128" s="229" t="e">
        <f>+G130</f>
        <v>#REF!</v>
      </c>
      <c r="H128" s="229" t="e">
        <f>+H130</f>
        <v>#REF!</v>
      </c>
    </row>
    <row r="129" spans="1:8" hidden="1">
      <c r="A129" s="222"/>
      <c r="B129" s="223"/>
      <c r="C129" s="224"/>
      <c r="D129" s="224"/>
      <c r="E129" s="225" t="s">
        <v>68</v>
      </c>
      <c r="F129" s="226"/>
      <c r="G129" s="226"/>
      <c r="H129" s="226"/>
    </row>
    <row r="130" spans="1:8" hidden="1">
      <c r="A130" s="260">
        <v>3031</v>
      </c>
      <c r="B130" s="236" t="s">
        <v>147</v>
      </c>
      <c r="C130" s="231">
        <v>3</v>
      </c>
      <c r="D130" s="231">
        <v>1</v>
      </c>
      <c r="E130" s="239" t="s">
        <v>476</v>
      </c>
      <c r="F130" s="226" t="e">
        <f>G130+H130</f>
        <v>#REF!</v>
      </c>
      <c r="G130" s="226" t="e">
        <f>SUM(#REF!)</f>
        <v>#REF!</v>
      </c>
      <c r="H130" s="226" t="e">
        <f>SUM(#REF!)</f>
        <v>#REF!</v>
      </c>
    </row>
    <row r="131" spans="1:8" hidden="1">
      <c r="A131" s="260">
        <v>3040</v>
      </c>
      <c r="B131" s="235" t="s">
        <v>147</v>
      </c>
      <c r="C131" s="258">
        <v>4</v>
      </c>
      <c r="D131" s="258">
        <v>0</v>
      </c>
      <c r="E131" s="261" t="s">
        <v>477</v>
      </c>
      <c r="F131" s="229" t="e">
        <f>G131+H131</f>
        <v>#REF!</v>
      </c>
      <c r="G131" s="229" t="e">
        <f>+G133</f>
        <v>#REF!</v>
      </c>
      <c r="H131" s="229" t="e">
        <f>+H133</f>
        <v>#REF!</v>
      </c>
    </row>
    <row r="132" spans="1:8" hidden="1">
      <c r="A132" s="222"/>
      <c r="B132" s="223"/>
      <c r="C132" s="224"/>
      <c r="D132" s="224"/>
      <c r="E132" s="225" t="s">
        <v>68</v>
      </c>
      <c r="F132" s="226"/>
      <c r="G132" s="226"/>
      <c r="H132" s="226"/>
    </row>
    <row r="133" spans="1:8" hidden="1">
      <c r="A133" s="260">
        <v>3041</v>
      </c>
      <c r="B133" s="236" t="s">
        <v>147</v>
      </c>
      <c r="C133" s="231">
        <v>4</v>
      </c>
      <c r="D133" s="231">
        <v>1</v>
      </c>
      <c r="E133" s="239" t="s">
        <v>477</v>
      </c>
      <c r="F133" s="226" t="e">
        <f>G133+H133</f>
        <v>#REF!</v>
      </c>
      <c r="G133" s="226" t="e">
        <f>SUM(#REF!)</f>
        <v>#REF!</v>
      </c>
      <c r="H133" s="226" t="e">
        <f>SUM(#REF!)</f>
        <v>#REF!</v>
      </c>
    </row>
    <row r="134" spans="1:8" ht="27">
      <c r="A134" s="260">
        <v>3070</v>
      </c>
      <c r="B134" s="235" t="s">
        <v>147</v>
      </c>
      <c r="C134" s="258">
        <v>7</v>
      </c>
      <c r="D134" s="258">
        <v>0</v>
      </c>
      <c r="E134" s="261" t="s">
        <v>302</v>
      </c>
      <c r="F134" s="229" t="e">
        <f>G134+H134</f>
        <v>#REF!</v>
      </c>
      <c r="G134" s="229" t="e">
        <f>G136</f>
        <v>#REF!</v>
      </c>
      <c r="H134" s="229" t="e">
        <f>H136</f>
        <v>#REF!</v>
      </c>
    </row>
    <row r="135" spans="1:8">
      <c r="A135" s="260"/>
      <c r="B135" s="235"/>
      <c r="C135" s="258"/>
      <c r="D135" s="258"/>
      <c r="E135" s="239" t="s">
        <v>68</v>
      </c>
      <c r="F135" s="220"/>
      <c r="G135" s="220"/>
      <c r="H135" s="220"/>
    </row>
    <row r="136" spans="1:8" ht="25.5">
      <c r="A136" s="260">
        <v>3071</v>
      </c>
      <c r="B136" s="236" t="s">
        <v>147</v>
      </c>
      <c r="C136" s="231">
        <v>7</v>
      </c>
      <c r="D136" s="231">
        <v>1</v>
      </c>
      <c r="E136" s="239" t="s">
        <v>302</v>
      </c>
      <c r="F136" s="226" t="e">
        <f>G136+H136</f>
        <v>#REF!</v>
      </c>
      <c r="G136" s="226" t="e">
        <f>SUM(#REF!)</f>
        <v>#REF!</v>
      </c>
      <c r="H136" s="226" t="e">
        <f>SUM(#REF!)</f>
        <v>#REF!</v>
      </c>
    </row>
    <row r="137" spans="1:8" ht="27">
      <c r="A137" s="260">
        <v>3090</v>
      </c>
      <c r="B137" s="235" t="s">
        <v>147</v>
      </c>
      <c r="C137" s="258">
        <v>9</v>
      </c>
      <c r="D137" s="258">
        <v>0</v>
      </c>
      <c r="E137" s="261" t="s">
        <v>309</v>
      </c>
      <c r="F137" s="229" t="e">
        <f>G137+H137</f>
        <v>#REF!</v>
      </c>
      <c r="G137" s="229" t="e">
        <f>SUM(G139:G140)</f>
        <v>#REF!</v>
      </c>
      <c r="H137" s="229" t="e">
        <f>SUM(H139:H140)</f>
        <v>#REF!</v>
      </c>
    </row>
    <row r="138" spans="1:8">
      <c r="A138" s="260"/>
      <c r="B138" s="235"/>
      <c r="C138" s="258"/>
      <c r="D138" s="258"/>
      <c r="E138" s="239" t="s">
        <v>68</v>
      </c>
      <c r="F138" s="220"/>
      <c r="G138" s="220"/>
      <c r="H138" s="220"/>
    </row>
    <row r="139" spans="1:8" ht="25.5" hidden="1">
      <c r="A139" s="260">
        <v>3091</v>
      </c>
      <c r="B139" s="236" t="s">
        <v>147</v>
      </c>
      <c r="C139" s="231">
        <v>9</v>
      </c>
      <c r="D139" s="231">
        <v>1</v>
      </c>
      <c r="E139" s="239" t="s">
        <v>309</v>
      </c>
      <c r="F139" s="226">
        <f>G139+H139</f>
        <v>0</v>
      </c>
      <c r="G139" s="226"/>
      <c r="H139" s="226"/>
    </row>
    <row r="140" spans="1:8" ht="25.5">
      <c r="A140" s="260" t="s">
        <v>312</v>
      </c>
      <c r="B140" s="236" t="s">
        <v>147</v>
      </c>
      <c r="C140" s="231">
        <v>9</v>
      </c>
      <c r="D140" s="231">
        <v>2</v>
      </c>
      <c r="E140" s="239" t="s">
        <v>313</v>
      </c>
      <c r="F140" s="226" t="e">
        <f>G140+H140</f>
        <v>#REF!</v>
      </c>
      <c r="G140" s="226" t="e">
        <f>SUM(#REF!)</f>
        <v>#REF!</v>
      </c>
      <c r="H140" s="226" t="e">
        <f>SUM(#REF!)</f>
        <v>#REF!</v>
      </c>
    </row>
    <row r="141" spans="1:8" ht="28.5">
      <c r="A141" s="231">
        <v>3100</v>
      </c>
      <c r="B141" s="235" t="s">
        <v>62</v>
      </c>
      <c r="C141" s="235">
        <v>0</v>
      </c>
      <c r="D141" s="235">
        <v>0</v>
      </c>
      <c r="E141" s="272" t="s">
        <v>316</v>
      </c>
      <c r="F141" s="233" t="e">
        <f>+F143</f>
        <v>#REF!</v>
      </c>
      <c r="G141" s="233" t="e">
        <f>G143</f>
        <v>#REF!</v>
      </c>
      <c r="H141" s="233" t="e">
        <f>H143</f>
        <v>#REF!</v>
      </c>
    </row>
    <row r="142" spans="1:8">
      <c r="A142" s="260"/>
      <c r="B142" s="235"/>
      <c r="C142" s="258"/>
      <c r="D142" s="258"/>
      <c r="E142" s="239" t="s">
        <v>66</v>
      </c>
      <c r="F142" s="229"/>
      <c r="G142" s="229"/>
      <c r="H142" s="229"/>
    </row>
    <row r="143" spans="1:8" ht="27">
      <c r="A143" s="260">
        <v>3110</v>
      </c>
      <c r="B143" s="235" t="s">
        <v>62</v>
      </c>
      <c r="C143" s="258">
        <v>1</v>
      </c>
      <c r="D143" s="258">
        <v>0</v>
      </c>
      <c r="E143" s="238" t="s">
        <v>323</v>
      </c>
      <c r="F143" s="229" t="e">
        <f>+F145</f>
        <v>#REF!</v>
      </c>
      <c r="G143" s="229" t="e">
        <f>G145</f>
        <v>#REF!</v>
      </c>
      <c r="H143" s="229" t="e">
        <f>H145</f>
        <v>#REF!</v>
      </c>
    </row>
    <row r="144" spans="1:8">
      <c r="A144" s="260"/>
      <c r="B144" s="235"/>
      <c r="C144" s="258"/>
      <c r="D144" s="258"/>
      <c r="E144" s="239" t="s">
        <v>68</v>
      </c>
      <c r="F144" s="229"/>
      <c r="G144" s="220"/>
      <c r="H144" s="220"/>
    </row>
    <row r="145" spans="1:8" ht="22.9" customHeight="1">
      <c r="A145" s="260">
        <v>3112</v>
      </c>
      <c r="B145" s="273" t="s">
        <v>62</v>
      </c>
      <c r="C145" s="273">
        <v>1</v>
      </c>
      <c r="D145" s="273">
        <v>2</v>
      </c>
      <c r="E145" s="234" t="s">
        <v>317</v>
      </c>
      <c r="F145" s="226" t="e">
        <f>SUM(#REF!)</f>
        <v>#REF!</v>
      </c>
      <c r="G145" s="226" t="e">
        <f>SUM(#REF!)</f>
        <v>#REF!</v>
      </c>
      <c r="H145" s="226" t="e">
        <f>SUM(#REF!)</f>
        <v>#REF!</v>
      </c>
    </row>
    <row r="146" spans="1:8">
      <c r="B146" s="274"/>
      <c r="C146" s="275"/>
      <c r="D146" s="276"/>
    </row>
    <row r="147" spans="1:8">
      <c r="B147" s="274"/>
      <c r="C147" s="275"/>
      <c r="D147" s="276"/>
      <c r="E147" s="246"/>
    </row>
    <row r="148" spans="1:8">
      <c r="B148" s="274"/>
      <c r="C148" s="277"/>
      <c r="D148" s="278"/>
    </row>
    <row r="227" ht="13.5" customHeight="1"/>
    <row r="230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CP</vt:lpstr>
      <vt:lpstr>havelvac 3</vt:lpstr>
      <vt:lpstr>Hashvt</vt:lpstr>
      <vt:lpstr>havelvac 6 varchakan</vt:lpstr>
      <vt:lpstr>havelvac 2</vt:lpstr>
      <vt:lpstr>Hashvt!Print_Area</vt:lpstr>
      <vt:lpstr>'havelvac 2'!Print_Area</vt:lpstr>
      <vt:lpstr>'havelvac 3'!Print_Area</vt:lpstr>
      <vt:lpstr>'havelvac 6 varchakan'!Print_Area</vt:lpstr>
      <vt:lpstr>'havelvac 2'!Print_Titles</vt:lpstr>
      <vt:lpstr>'havelvac 3'!Print_Titles</vt:lpstr>
      <vt:lpstr>'havelvac 6 varchakan'!Print_Titles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2026-03-20T11:04:19Z</dcterms:modified>
</cp:coreProperties>
</file>