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yuter\VARCHAIRAVAKAN\2  ՈՐՈՇՈՒՄՆԵՐ\1  ԱՎԱԳԱՆԻ\2026\Արտահերթ 13․08․26\Որոշումներ բլանկներով\"/>
    </mc:Choice>
  </mc:AlternateContent>
  <bookViews>
    <workbookView xWindow="0" yWindow="0" windowWidth="28800" windowHeight="12435"/>
  </bookViews>
  <sheets>
    <sheet name="Sheet1" sheetId="10" r:id="rId1"/>
    <sheet name="Sheet2+" sheetId="8" r:id="rId2"/>
    <sheet name="Sheet3+" sheetId="9" r:id="rId3"/>
    <sheet name="Sheet5+" sheetId="7" r:id="rId4"/>
  </sheets>
  <definedNames>
    <definedName name="_xlnm._FilterDatabase" localSheetId="1" hidden="1">'Sheet2+'!$A$5:$H$23</definedName>
    <definedName name="_xlnm.Print_Titles" localSheetId="3">'Sheet5+'!$7:$9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7" l="1"/>
  <c r="F25" i="7"/>
  <c r="F36" i="7"/>
  <c r="G38" i="7"/>
  <c r="G36" i="7" s="1"/>
  <c r="G34" i="7" s="1"/>
  <c r="F40" i="7"/>
  <c r="G50" i="7"/>
  <c r="F52" i="7"/>
  <c r="G53" i="7"/>
  <c r="F53" i="7" s="1"/>
  <c r="F55" i="7"/>
  <c r="G65" i="7"/>
  <c r="G67" i="7"/>
  <c r="F67" i="7" s="1"/>
  <c r="F69" i="7"/>
  <c r="F70" i="7"/>
  <c r="G70" i="7"/>
  <c r="F72" i="7"/>
  <c r="F73" i="7"/>
  <c r="F82" i="7"/>
  <c r="G84" i="7"/>
  <c r="G82" i="7" s="1"/>
  <c r="G80" i="7" s="1"/>
  <c r="F86" i="7"/>
  <c r="G93" i="7"/>
  <c r="G95" i="7"/>
  <c r="F95" i="7" s="1"/>
  <c r="F97" i="7"/>
  <c r="F98" i="7"/>
  <c r="F99" i="7"/>
  <c r="E14" i="9"/>
  <c r="D16" i="9"/>
  <c r="E16" i="9"/>
  <c r="D18" i="9"/>
  <c r="E21" i="9"/>
  <c r="D21" i="9" s="1"/>
  <c r="D23" i="9"/>
  <c r="D24" i="9"/>
  <c r="E24" i="9"/>
  <c r="D26" i="9"/>
  <c r="E27" i="9"/>
  <c r="D27" i="9" s="1"/>
  <c r="D29" i="9"/>
  <c r="E30" i="9"/>
  <c r="D30" i="9" s="1"/>
  <c r="D32" i="9"/>
  <c r="D33" i="9"/>
  <c r="D34" i="9"/>
  <c r="D35" i="9"/>
  <c r="E35" i="9"/>
  <c r="E37" i="9"/>
  <c r="D37" i="9" s="1"/>
  <c r="D39" i="9"/>
  <c r="E42" i="9"/>
  <c r="D44" i="9"/>
  <c r="H10" i="8"/>
  <c r="G13" i="8"/>
  <c r="F15" i="8"/>
  <c r="H18" i="8"/>
  <c r="F18" i="8" s="1"/>
  <c r="F20" i="8"/>
  <c r="G21" i="8"/>
  <c r="F23" i="8"/>
  <c r="G25" i="8"/>
  <c r="F25" i="8" s="1"/>
  <c r="F27" i="8"/>
  <c r="G30" i="8"/>
  <c r="F32" i="8"/>
  <c r="G33" i="8"/>
  <c r="F33" i="8" s="1"/>
  <c r="F35" i="8"/>
  <c r="F36" i="8"/>
  <c r="F10" i="10"/>
  <c r="E14" i="10"/>
  <c r="D16" i="10"/>
  <c r="D18" i="10"/>
  <c r="E18" i="10"/>
  <c r="E17" i="10" s="1"/>
  <c r="D17" i="10" s="1"/>
  <c r="D19" i="10"/>
  <c r="D22" i="10"/>
  <c r="E22" i="10"/>
  <c r="D24" i="10"/>
  <c r="E25" i="10"/>
  <c r="E20" i="10" s="1"/>
  <c r="D20" i="10" s="1"/>
  <c r="E27" i="10"/>
  <c r="D27" i="10" s="1"/>
  <c r="D29" i="10"/>
  <c r="D30" i="10"/>
  <c r="E30" i="10"/>
  <c r="D33" i="10"/>
  <c r="G91" i="7" l="1"/>
  <c r="F93" i="7"/>
  <c r="G28" i="8"/>
  <c r="F28" i="8" s="1"/>
  <c r="F30" i="8"/>
  <c r="G21" i="7"/>
  <c r="F23" i="7"/>
  <c r="D25" i="10"/>
  <c r="E19" i="9"/>
  <c r="D19" i="9" s="1"/>
  <c r="G63" i="7"/>
  <c r="F65" i="7"/>
  <c r="E12" i="10"/>
  <c r="D14" i="10"/>
  <c r="G16" i="8"/>
  <c r="F16" i="8" s="1"/>
  <c r="F21" i="8"/>
  <c r="D14" i="9"/>
  <c r="G11" i="8"/>
  <c r="F13" i="8"/>
  <c r="E40" i="9"/>
  <c r="D40" i="9" s="1"/>
  <c r="D42" i="9"/>
  <c r="G78" i="7"/>
  <c r="F80" i="7"/>
  <c r="G49" i="7"/>
  <c r="F50" i="7"/>
  <c r="G32" i="7"/>
  <c r="F34" i="7"/>
  <c r="F84" i="7"/>
  <c r="F38" i="7"/>
  <c r="F49" i="7" l="1"/>
  <c r="G47" i="7"/>
  <c r="E12" i="9"/>
  <c r="E10" i="10"/>
  <c r="D10" i="10" s="1"/>
  <c r="D12" i="10"/>
  <c r="G30" i="7"/>
  <c r="F32" i="7"/>
  <c r="G76" i="7"/>
  <c r="F78" i="7"/>
  <c r="G10" i="8"/>
  <c r="F10" i="8" s="1"/>
  <c r="F11" i="8"/>
  <c r="F63" i="7"/>
  <c r="G61" i="7"/>
  <c r="F21" i="7"/>
  <c r="G19" i="7"/>
  <c r="F91" i="7"/>
  <c r="G89" i="7"/>
  <c r="G17" i="7" l="1"/>
  <c r="F19" i="7"/>
  <c r="E10" i="9"/>
  <c r="D10" i="9" s="1"/>
  <c r="D12" i="9"/>
  <c r="G28" i="7"/>
  <c r="F30" i="7"/>
  <c r="G45" i="7"/>
  <c r="F47" i="7"/>
  <c r="G87" i="7"/>
  <c r="F87" i="7" s="1"/>
  <c r="F89" i="7"/>
  <c r="G59" i="7"/>
  <c r="F61" i="7"/>
  <c r="G74" i="7"/>
  <c r="F74" i="7" s="1"/>
  <c r="F76" i="7"/>
  <c r="F28" i="7" l="1"/>
  <c r="F17" i="7"/>
  <c r="G15" i="7"/>
  <c r="F59" i="7"/>
  <c r="G57" i="7"/>
  <c r="F45" i="7"/>
  <c r="G43" i="7"/>
  <c r="G56" i="7" l="1"/>
  <c r="F56" i="7" s="1"/>
  <c r="F57" i="7"/>
  <c r="G41" i="7"/>
  <c r="F43" i="7"/>
  <c r="G13" i="7"/>
  <c r="F15" i="7"/>
  <c r="F41" i="7" l="1"/>
  <c r="G26" i="7"/>
  <c r="F26" i="7" s="1"/>
  <c r="F13" i="7"/>
  <c r="G11" i="7"/>
  <c r="G10" i="7" l="1"/>
  <c r="F10" i="7" s="1"/>
  <c r="F11" i="7"/>
</calcChain>
</file>

<file path=xl/sharedStrings.xml><?xml version="1.0" encoding="utf-8"?>
<sst xmlns="http://schemas.openxmlformats.org/spreadsheetml/2006/main" count="345" uniqueCount="177">
  <si>
    <t>0</t>
  </si>
  <si>
    <t>1</t>
  </si>
  <si>
    <t>2</t>
  </si>
  <si>
    <t>04</t>
  </si>
  <si>
    <t>Տողի NN</t>
  </si>
  <si>
    <t>Եկամտատեսակները</t>
  </si>
  <si>
    <t>Հոդվածի NN</t>
  </si>
  <si>
    <t xml:space="preserve">այդ թվում՝ </t>
  </si>
  <si>
    <t xml:space="preserve">այդ թվում`  </t>
  </si>
  <si>
    <r>
      <t xml:space="preserve">ԸՆԴԱՄԵՆԸ ԾԱԽՍԵՐ </t>
    </r>
    <r>
      <rPr>
        <b/>
        <sz val="9"/>
        <rFont val="GHEA Grapalat"/>
        <family val="3"/>
      </rPr>
      <t>(տող2100+տող2400+տող2500+տող2600+տող2800+տող2900+տող3000+տող3100)</t>
    </r>
  </si>
  <si>
    <t>3. ԱՅԼ ԵԿԱՄՈՒՏՆԵՐ</t>
  </si>
  <si>
    <t>x</t>
  </si>
  <si>
    <t xml:space="preserve"> X</t>
  </si>
  <si>
    <t>X</t>
  </si>
  <si>
    <t xml:space="preserve">Բյուջետային ծախսերի տնտեսագիտական դասակարգման հոդվածների </t>
  </si>
  <si>
    <t>անվանումները</t>
  </si>
  <si>
    <t>Ընդամենը (ս.5+ս.6)</t>
  </si>
  <si>
    <t>վարչական մաս</t>
  </si>
  <si>
    <t>ֆոնդային մաս</t>
  </si>
  <si>
    <t xml:space="preserve">այդ թվում` </t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</si>
  <si>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</si>
  <si>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</si>
  <si>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</si>
  <si>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</si>
  <si>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</si>
  <si>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Ընդամենը (ս.7+ս.8)</t>
  </si>
  <si>
    <t>4</t>
  </si>
  <si>
    <t>5</t>
  </si>
  <si>
    <t>6</t>
  </si>
  <si>
    <t>7</t>
  </si>
  <si>
    <t>8</t>
  </si>
  <si>
    <t>այդ թվում`</t>
  </si>
  <si>
    <t>որից`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</si>
  <si>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</si>
  <si>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Ընդամենը   (ս.7 +ս.8)</t>
  </si>
  <si>
    <t>այդ թվում ծախսերի վերծանումը` ըստ բյուջետային ծախսերի տնտեսագիտական դասակարգման հոդվածների</t>
  </si>
  <si>
    <t>Բաժին</t>
  </si>
  <si>
    <t xml:space="preserve"> NN </t>
  </si>
  <si>
    <t>3</t>
  </si>
  <si>
    <r>
      <t xml:space="preserve">             ԸՆԴԱՄԵՆԸ    ԾԱԽՍԵՐ          </t>
    </r>
    <r>
      <rPr>
        <sz val="11"/>
        <rFont val="GHEA Grapalat"/>
        <family val="3"/>
      </rPr>
      <t xml:space="preserve">     </t>
    </r>
    <r>
      <rPr>
        <sz val="10"/>
        <rFont val="GHEA Grapalat"/>
        <family val="3"/>
      </rPr>
      <t>(տող4050+տող5000+տող 6000)</t>
    </r>
  </si>
  <si>
    <t>Ցուցանիշների փոփոխությունը /ավելացումները նշված են դրական նշանով, նվազեցումները բացասական նշանով/</t>
  </si>
  <si>
    <t>Կապան  համայնքի ավագանու</t>
  </si>
  <si>
    <r>
      <t xml:space="preserve">ԸՆԴԱՄԵՆԸ ԾԱԽՍԵՐ </t>
    </r>
    <r>
      <rPr>
        <b/>
        <sz val="10"/>
        <rFont val="GHEA Grapalat"/>
        <family val="3"/>
      </rPr>
      <t>(տող2100+տող2400+տող2500 տող2700+տող2800+տող2900+տող3000+տող3100)</t>
    </r>
  </si>
  <si>
    <r>
      <t>ՏՆՏԵՍԱԿԱՆ ՀԱՐԱԲԵՐՈՒԹՅՈՒՆՆԵՐ (</t>
    </r>
    <r>
      <rPr>
        <b/>
        <sz val="9"/>
        <rFont val="GHEA Grapalat"/>
        <family val="3"/>
      </rPr>
      <t>տող2410+տող2420+տող2450+տող2490)</t>
    </r>
  </si>
  <si>
    <r>
      <t xml:space="preserve">ՏՆՏԵՍԱԿԱՆ ՀԱՐԱԲԵՐՈՒԹՅՈՒՆՆԵՐ </t>
    </r>
    <r>
      <rPr>
        <b/>
        <sz val="10"/>
        <rFont val="GHEA Grapalat"/>
        <family val="3"/>
      </rPr>
      <t>(տող2410+տող2420+տող2450+տող2490)</t>
    </r>
  </si>
  <si>
    <t xml:space="preserve">                 Կապան  համայնքի ավագանու</t>
  </si>
  <si>
    <t xml:space="preserve">  Ընդամենը (ս.5+ս.6)</t>
  </si>
  <si>
    <t xml:space="preserve">                  </t>
  </si>
  <si>
    <t xml:space="preserve">            (հազար դրամ)</t>
  </si>
  <si>
    <t>11</t>
  </si>
  <si>
    <t>ՀՀ համայնքների պահուստային ֆոնդ</t>
  </si>
  <si>
    <t xml:space="preserve">                                                                                       Կապան  համայնքի ավագանու</t>
  </si>
  <si>
    <t>Գյուղատնտեսություն</t>
  </si>
  <si>
    <t xml:space="preserve">Գյուղատնտեսություն, անտառային տնտեսություն, ձկնորսություն և որսորդություն </t>
  </si>
  <si>
    <r>
      <t xml:space="preserve">ԸՆԴԱՄԵՆԸ  ԵԿԱՄՈՒՏՆԵՐ                     </t>
    </r>
    <r>
      <rPr>
        <b/>
        <sz val="10"/>
        <rFont val="GHEA Grapalat"/>
        <family val="3"/>
      </rPr>
      <t>(տող 1100 + տող 1200+տող 1300)</t>
    </r>
  </si>
  <si>
    <t>1390</t>
  </si>
  <si>
    <t>3.9 Այլ եկամուտներ</t>
  </si>
  <si>
    <t>1393</t>
  </si>
  <si>
    <t>Այլ ոչ հարկային եկամուտ</t>
  </si>
  <si>
    <t>7451</t>
  </si>
  <si>
    <r>
      <t xml:space="preserve">Ա.   ԸՆԹԱՑԻԿ  ԾԱԽՍԵՐ՝                </t>
    </r>
    <r>
      <rPr>
        <sz val="10"/>
        <rFont val="GHEA Grapalat"/>
        <family val="3"/>
      </rPr>
      <t xml:space="preserve">(տող4100+տող4200+տող4300+տող4400+տող4500+ տող4600+տող4700)  </t>
    </r>
    <r>
      <rPr>
        <sz val="12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                                                                                                                    </t>
    </r>
  </si>
  <si>
    <t xml:space="preserve">                              (հազար դրամ)</t>
  </si>
  <si>
    <t>(հազար դրամ)</t>
  </si>
  <si>
    <t xml:space="preserve">                             (հազար դրամ)</t>
  </si>
  <si>
    <t>1393բ</t>
  </si>
  <si>
    <t>Գյուղատնտեսություն, անտառային տնտեսություն, ձկնորսություն և որսորդություն, որից`</t>
  </si>
  <si>
    <r>
      <t xml:space="preserve">1.6. ՍՈՑԻԱԼԱԿԱՆ ՆՊԱՍՏՆԵՐ ԵՎ ԿԵՆՍԱԹՈՇԱԿՆԵՐ </t>
    </r>
    <r>
      <rPr>
        <b/>
        <i/>
        <sz val="8"/>
        <color indexed="8"/>
        <rFont val="GHEA Grapalat"/>
        <family val="3"/>
      </rPr>
      <t>(տող4610+տող4630+տող4640)</t>
    </r>
  </si>
  <si>
    <t xml:space="preserve"> ՍՈՑԻԱԼԱԿԱՆ ՕԳՆՈՒԹՅԱՆ ԴՐԱՄԱԿԱՆ ԱՐՏԱՀԱՅՏՈՒԹՅԱՄԲ ՆՊԱՍՏՆԵՐ (ԲՅՈՒՋԵԻՑ) </t>
  </si>
  <si>
    <t xml:space="preserve"> -Այլ նպաստներ բյուջեից</t>
  </si>
  <si>
    <t>4729</t>
  </si>
  <si>
    <t>Գյուղատնտեսություն, անտառային տնտեսություն, ձկնորսություն և որսորդություն,</t>
  </si>
  <si>
    <t xml:space="preserve"> որից`</t>
  </si>
  <si>
    <t xml:space="preserve">ԸՆԴԱՄԵՆԸ ԾԱԽՍԵՐ                                </t>
  </si>
  <si>
    <t xml:space="preserve">  այդ  թվում</t>
  </si>
  <si>
    <t xml:space="preserve">Ա.ԸՆԹԱՑԻԿ ԾԱԽՍԵՐ                               </t>
  </si>
  <si>
    <t xml:space="preserve">  այդ թվում՝</t>
  </si>
  <si>
    <t>1.6 ՍՈՑԻԱԼԱԿԱՆ ՆՊԱՍՏՆԵՐ ԵՎ ԿԵՆՍԱԹՈՇԱԿՆԵՐ</t>
  </si>
  <si>
    <t>այդ թվում</t>
  </si>
  <si>
    <t>ՍՈՑԻԱԼԱԿԱՆ ՕԳՆՈՒԹՅԱՆ ԴՐԱՄԱԿԱՆ ԱՐՏԱՀԱՅՏՈՒԹՅԱՄԲ ՆՊԱՍՏՆԵՐ (ԲՅՈՒՋԵԻՑ)</t>
  </si>
  <si>
    <t>-Այլ նպաստներ բյուջեից</t>
  </si>
  <si>
    <t>7300</t>
  </si>
  <si>
    <t>7331</t>
  </si>
  <si>
    <t>Այլ դոտացիաներ</t>
  </si>
  <si>
    <t xml:space="preserve">2.5 Ընթացիկ ներքին պաշտոնական դրամաշնորհներ` ստացված կառավարման այլ մակարդակներից,որից`      </t>
  </si>
  <si>
    <t>2. ՊԱՇՏՈՆԱԿԱՆ ԴՐԱՄԱՇՆՈՐՀՆԵՐ</t>
  </si>
  <si>
    <t xml:space="preserve">                             Աշխատակազմի քարտուղար                                   Կարեն Ալավերդյան</t>
  </si>
  <si>
    <t xml:space="preserve">                            Աշխատակազմի քարտուղար                                  Կարեն Ալավերդյան</t>
  </si>
  <si>
    <t xml:space="preserve">           Աշխատակազմի քարտուղար                                    Կարեն  Ալավերդյան</t>
  </si>
  <si>
    <r>
      <t xml:space="preserve">1.2. ԾԱՌԱՅՈՒԹՅՈՒՆՆԵՐԻ ԵՎ ԱՊՐԱՆՔՆԵՐԻ ՁԵՌՔ ԲԵՐՈՒՄ </t>
    </r>
    <r>
      <rPr>
        <b/>
        <sz val="8"/>
        <rFont val="GHEA Grapalat"/>
        <family val="3"/>
      </rPr>
      <t>(տող4210+տող4220+տող4230+տող4240+տող4250+տող4260)</t>
    </r>
  </si>
  <si>
    <t xml:space="preserve">     Կապան  համայնքի ավագանու 2025թ. դեկտեմբերի 24-ի N182-Ն որոշման   N 1                                                                            հավելվածում կատարվող փոփոխություններ </t>
  </si>
  <si>
    <t xml:space="preserve">                                       Հավելված N1</t>
  </si>
  <si>
    <t xml:space="preserve">                                       Հավելված N2</t>
  </si>
  <si>
    <t>Հավելված  N3</t>
  </si>
  <si>
    <t>Հավելված  N4</t>
  </si>
  <si>
    <t xml:space="preserve">     Կապան  համայնքի ավագանու 2025թ. դեկտեմբերի 24-ի N182-Ն որոշման  N 2                                                                           հավելվածում կատարվող փոփոխություններ</t>
  </si>
  <si>
    <t xml:space="preserve">     Կապան  համայնքի ավագանու 2025թ. դեկտեմբերի 24-ի N182-Ն որոշման   N 3                                                                           հավելվածում կատարվող փոփոխություններ </t>
  </si>
  <si>
    <t>Կապան  համայնքի ավագանու 2025թ. դեկտեմբերի 24-ի  N 182-Ն    N 6 հավելվածում կատարվող փոփոխություններ</t>
  </si>
  <si>
    <t>3.4 Համայնքի բյուջեի եկամուտներ ապրանքների մատակարարումից և ծառայությունների մատուցումից(տող 1341 + տող 1342+ տող 1343)</t>
  </si>
  <si>
    <t>1342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</si>
  <si>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</si>
  <si>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01</t>
  </si>
  <si>
    <r>
      <t xml:space="preserve">ԸՆԴՀԱՆՈՒՐ ԲՆՈՒՅԹԻ ՀԱՆՐԱՅԻՆ ԾԱՌԱՅՈՒԹՅՈՒՆՆԵՐ </t>
    </r>
    <r>
      <rPr>
        <b/>
        <sz val="9"/>
        <rFont val="GHEA Grapalat"/>
        <family val="3"/>
      </rPr>
      <t xml:space="preserve">(տող2110+տող2130+տող2160)                                                                                        </t>
    </r>
  </si>
  <si>
    <t>Ընդհանուր բնույթի ծառայություններ</t>
  </si>
  <si>
    <t xml:space="preserve">Ընդհանուր բնույթի ծառայություններ` /ՔԿԱԳ/ </t>
  </si>
  <si>
    <r>
      <t xml:space="preserve">1.1. ԱՇԽԱՏԱՆՔԻ ՎԱՐՁԱՏՐՈՒԹՅՈՒՆ </t>
    </r>
    <r>
      <rPr>
        <b/>
        <sz val="8"/>
        <rFont val="GHEA Grapalat"/>
        <family val="3"/>
      </rPr>
      <t xml:space="preserve">(տող4110+տող4120+տող4130)  </t>
    </r>
    <r>
      <rPr>
        <b/>
        <sz val="10"/>
        <rFont val="GHEA Grapalat"/>
        <family val="3"/>
      </rPr>
      <t xml:space="preserve">                                                                   </t>
    </r>
  </si>
  <si>
    <r>
      <t xml:space="preserve">ԴՐԱՄՈՎ ՎՃԱՐՎՈՂ ԱՇԽԱՏԱՎԱՐՁԵՐ ԵՎ ՀԱՎԵԼԱՎՃԱՐՆԵՐ </t>
    </r>
    <r>
      <rPr>
        <b/>
        <i/>
        <sz val="8"/>
        <rFont val="GHEA Grapalat"/>
        <family val="3"/>
      </rPr>
      <t>(տող4111+տող4112+ տող4114)</t>
    </r>
  </si>
  <si>
    <t xml:space="preserve"> -Աշխատողների աշխատավարձեր և հավելավճարներ</t>
  </si>
  <si>
    <t>4111</t>
  </si>
  <si>
    <t>Ընդհանուր բնույթի այլ ծառայություններ /ՔԿԱԳ/</t>
  </si>
  <si>
    <t>-Աշխատողների աշխատավարձներ և հավելավճարներ</t>
  </si>
  <si>
    <t xml:space="preserve">ԸՆԴՀԱՆՈՒՐ ԲՆՈՒՅԹԻ ՀԱՆՐԱՅԻՆ ԾԱՌԱՅՈՒԹՅՈՒՆՆԵՐ                                                                  </t>
  </si>
  <si>
    <t xml:space="preserve"> այդ  թվում՝</t>
  </si>
  <si>
    <t xml:space="preserve">ԸՆԴԱՄԵՆԸ ԾԱԽՍԵՐ      </t>
  </si>
  <si>
    <t>որից</t>
  </si>
  <si>
    <t xml:space="preserve">1.1ԱՇԽԱՏԱՆՔԻ ՎԱՐՁԱՏՐՈՒԹՅՈՒՆ                   </t>
  </si>
  <si>
    <t xml:space="preserve">Ա.ԸՆԹԱՑԻԿ ԾԱԽՍԵՐ     </t>
  </si>
  <si>
    <t>ԴՐԱՄՈՎ ՎՃԱՐՎՈՂ ԱՇԽԱՏԱՎԱՐՁԵՐ ԵՎ ՀԱՎԵԼԱՎՃԱՐՆԵՐ</t>
  </si>
  <si>
    <t>3.5 Վարչական գանձումներ(տող 1351 + տող 1352)</t>
  </si>
  <si>
    <t>1351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</si>
  <si>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</si>
  <si>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r>
      <rPr>
        <b/>
        <sz val="10"/>
        <rFont val="GHEA Grapalat"/>
        <family val="3"/>
      </rPr>
      <t>Տեղական վճարներ</t>
    </r>
    <r>
      <rPr>
        <sz val="10"/>
        <rFont val="GHEA Grapalat"/>
        <family val="3"/>
      </rPr>
      <t xml:space="preserve">
</t>
    </r>
  </si>
  <si>
    <r>
      <t>1. ՀԱՐԿԵՐ ԵՎ ՏՈՒՐՔԵՐ</t>
    </r>
    <r>
      <rPr>
        <b/>
        <sz val="10"/>
        <rFont val="GHEA Grapalat"/>
        <family val="3"/>
      </rPr>
      <t>(տող 1110 + տող 1120 + տող 1130 + տող 1140 + տող 1160)</t>
    </r>
  </si>
  <si>
    <t xml:space="preserve"> 1.2 Գույքային հարկեր այլ գույքից</t>
  </si>
  <si>
    <t>1121</t>
  </si>
  <si>
    <t>Գույքահարկ փոխադրամիջոցների համար</t>
  </si>
  <si>
    <t>Տրանսպորտ</t>
  </si>
  <si>
    <t xml:space="preserve">ճանապարհային տրանսպորտ </t>
  </si>
  <si>
    <r>
      <t xml:space="preserve">ՇԱՐՈՒՆԱԿԱԿԱՆ ԾԱԽՍԵՐ </t>
    </r>
    <r>
      <rPr>
        <b/>
        <i/>
        <sz val="8"/>
        <rFont val="GHEA Grapalat"/>
        <family val="3"/>
      </rPr>
      <t>(տող4211+տող4212+տող4213+տող4214+տող4215+տող4216+տող4217)</t>
    </r>
  </si>
  <si>
    <t>-Գույքի և սարքավորումների վարձակալություն</t>
  </si>
  <si>
    <t>4216</t>
  </si>
  <si>
    <r>
      <t>ԸՆԹԱՑԻԿ ՆՈՐՈԳՈՒՄ ԵՎ ՊԱՀՊԱՆՈՒՄ (ծառայություններ և նյութեր)</t>
    </r>
    <r>
      <rPr>
        <b/>
        <i/>
        <sz val="8"/>
        <rFont val="GHEA Grapalat"/>
        <family val="3"/>
      </rPr>
      <t xml:space="preserve"> (տող4251+տող4252)</t>
    </r>
  </si>
  <si>
    <t xml:space="preserve"> -Շենքերի և կառույցների ընթացիկ նորոգում և պահպանում</t>
  </si>
  <si>
    <t>4251</t>
  </si>
  <si>
    <t>08</t>
  </si>
  <si>
    <t>ՀԱՆԳԻՍՏ, ՄՇԱԿՈՒՅԹ ԵՎ ԿՐՈՆ (տող2810+տող2820)</t>
  </si>
  <si>
    <t>Հանգստի և սպորտի ծառայություններ</t>
  </si>
  <si>
    <t>Մշակութային ծառայություններ</t>
  </si>
  <si>
    <t>Մշակույթի տներ, ակումբներ, կենտրոններ</t>
  </si>
  <si>
    <t>Այլ մշակութային կազմակերպություններ</t>
  </si>
  <si>
    <t xml:space="preserve">ԸՆԴԱՄԵՆԸ ԾԱԽՍԵՐ                               </t>
  </si>
  <si>
    <t>1.2ԾԱՌԱՅՈՒԹՅՈՒՆՆԵՐԻ ԵՎ ԱՊՐԱՆՔՆԵՐԻ ՁԵՌՔԲԵՐՈՒՄ</t>
  </si>
  <si>
    <t>այդ թվում՝</t>
  </si>
  <si>
    <t>ԸՆԹԱՑԻԿ ՆՈՐՈԳՈՒՄ ԵՎ ՊԱՀՊԱՆՈՒՄ            (ծառայություններ և նյութեր)</t>
  </si>
  <si>
    <t xml:space="preserve"> -Շենքերի և կառույցների ընթացիկ նորոգում և պահպանում
</t>
  </si>
  <si>
    <t>ՇԱՐՈՒՆԱԿԱԿԱՆ ԾԱԽՍԵՐ</t>
  </si>
  <si>
    <t xml:space="preserve">    այդ թվում՝                            </t>
  </si>
  <si>
    <t xml:space="preserve">Ա.ԸՆԹԱՑԻԿ ԾԱԽՍԵՐ                             </t>
  </si>
  <si>
    <t xml:space="preserve"> ՀԱՆԳԻՍՏ ,ՄՇԱԿՈՒՅԹ ԵՎ ԿՐՈՆ (տող2810+տող2820)</t>
  </si>
  <si>
    <t xml:space="preserve">  այդ  թվում՝</t>
  </si>
  <si>
    <t xml:space="preserve">Ա.ԸՆԹԱՑԻԿ ԾԱԽՍԵՐ                              </t>
  </si>
  <si>
    <t>ՊԱՅՄԱՆԱԳՐԱՅԻՆ ԱՅԼ ԾԱՌԱՅՈՒԹՅՈՒՆՆԵՐԻ ՁԵՌՔԲԵՐՈՒՄ</t>
  </si>
  <si>
    <t>-Ընդհանուր բնույթի այլ ծախսեր</t>
  </si>
  <si>
    <t>ՆՅՈՒԹԵՐ</t>
  </si>
  <si>
    <t>-Կենցաղային և հանրային սննդի նյութեր</t>
  </si>
  <si>
    <t>-Հատուկ նպատակային այլ նյութեր</t>
  </si>
  <si>
    <t>1.4 ՍՈՒԲՍԻԴԻԱՆԵՐ</t>
  </si>
  <si>
    <t xml:space="preserve"> ՍՈՒԲՍԻԴԻԱՆԵՐ ՊԵՏԱԿԱՆ (ՀԱՄԱՅՆՔԱՅԻՆ)ԿԱԶՄԱԿԵՐՊՈՒԹՅՈՒՆՆԵՐԻՆ</t>
  </si>
  <si>
    <t>-Սուբսիդիաներ պետական (համայնքային)կազմակերպություններին</t>
  </si>
  <si>
    <t xml:space="preserve">ԸՆԴԱՄԵՆԸ ԾԱԽՍԵՐ                              </t>
  </si>
  <si>
    <t xml:space="preserve">    այդ  թվում՝</t>
  </si>
  <si>
    <t>Մշակութային միջոցառումներ</t>
  </si>
  <si>
    <t>-Գրասենյակային նյութեր և հագուստ</t>
  </si>
  <si>
    <r>
      <t xml:space="preserve">ՊԱՅՄԱՆԱԳՐԱՅԻՆ ԱՅԼ ԾԱՌԱՅՈՒԹՅՈՒՆՆԵՐԻ ՁԵՌՔ ԲԵՐՈՒՄ </t>
    </r>
    <r>
      <rPr>
        <b/>
        <i/>
        <sz val="8"/>
        <rFont val="GHEA Grapalat"/>
        <family val="3"/>
      </rPr>
      <t>(տող4231+տող4232+տող4233+տող4234+տող4235+տող4236+տող4237+տող4238)</t>
    </r>
  </si>
  <si>
    <t xml:space="preserve"> -Ընդհանուր բնույթի այլ ծառայություններ</t>
  </si>
  <si>
    <t>4239</t>
  </si>
  <si>
    <r>
      <t xml:space="preserve"> ՆՅՈՒԹԵՐ </t>
    </r>
    <r>
      <rPr>
        <b/>
        <i/>
        <sz val="8"/>
        <rFont val="GHEA Grapalat"/>
        <family val="3"/>
      </rPr>
      <t>(տող4261+տող4262+տող4263+տող4264+տող4265+տող4266+տող4267+տող4268)</t>
    </r>
  </si>
  <si>
    <t xml:space="preserve"> -Գրասենյակային նյութեր և հագուստ</t>
  </si>
  <si>
    <t>4261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</si>
  <si>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</si>
  <si>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</si>
  <si>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</si>
  <si>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</si>
  <si>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                                Աշխատակազմի քարտուղար                                  Կարեն Ալավերդյան</t>
  </si>
  <si>
    <r>
      <t xml:space="preserve">               </t>
    </r>
    <r>
      <rPr>
        <b/>
        <i/>
        <sz val="10"/>
        <rFont val="GHEA Mariam"/>
        <family val="3"/>
      </rPr>
      <t xml:space="preserve"> 13 օգոստոս </t>
    </r>
    <r>
      <rPr>
        <b/>
        <i/>
        <sz val="10"/>
        <rFont val="GHEA Grapalat"/>
        <family val="3"/>
      </rPr>
      <t>2026թ. N 111 -Ն որոշման</t>
    </r>
  </si>
  <si>
    <t xml:space="preserve">                                                                                      13 օգոստոս 2026թ. N 111 -Ն որոշման</t>
  </si>
  <si>
    <t xml:space="preserve">                                                                           13 օգոստոս 2026թ. N  111-Ն որոշման</t>
  </si>
  <si>
    <t xml:space="preserve">                                                                                                           13 օգոստոս 2026թ. N 111 -Ն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</si>
</sst>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0"/>
    <numFmt numFmtId="165" formatCode="000"/>
    <numFmt numFmtId="166" formatCode="0.0"/>
    <numFmt numFmtId="167" formatCode="0.000"/>
    <numFmt numFmtId="168" formatCode="0.0000000000000"/>
  </numFmts>
  <fonts count="41">
    <font>
      <sz val="10"/>
      <name val="Arial"/>
    </font>
    <font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i/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sz val="9"/>
      <name val="Arial"/>
      <family val="2"/>
      <charset val="204"/>
    </font>
    <font>
      <b/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b/>
      <i/>
      <sz val="10"/>
      <name val="GHEA Grapalat"/>
      <family val="3"/>
    </font>
    <font>
      <sz val="9"/>
      <name val="GHEA Grapalat"/>
      <family val="3"/>
    </font>
    <font>
      <b/>
      <sz val="8"/>
      <name val="GHEA Grapalat"/>
      <family val="3"/>
    </font>
    <font>
      <sz val="8"/>
      <color indexed="10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sz val="9"/>
      <name val="GHEA Grapalat"/>
      <family val="3"/>
    </font>
    <font>
      <b/>
      <sz val="11"/>
      <name val="GHEA Grapalat"/>
      <family val="3"/>
    </font>
    <font>
      <b/>
      <sz val="9"/>
      <color indexed="8"/>
      <name val="GHEA Grapalat"/>
      <family val="3"/>
    </font>
    <font>
      <b/>
      <i/>
      <sz val="9"/>
      <color indexed="8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sz val="10"/>
      <name val="Arial LatArm"/>
      <family val="2"/>
    </font>
    <font>
      <b/>
      <i/>
      <sz val="11"/>
      <name val="GHEA Grapalat"/>
      <family val="3"/>
    </font>
    <font>
      <b/>
      <sz val="8"/>
      <name val="GHEA Grapalat"/>
      <family val="3"/>
      <charset val="204"/>
    </font>
    <font>
      <b/>
      <sz val="9"/>
      <name val="GHEA Grapalat"/>
      <family val="3"/>
      <charset val="204"/>
    </font>
    <font>
      <b/>
      <i/>
      <sz val="9"/>
      <name val="GHEA Grapalat"/>
      <family val="3"/>
      <charset val="204"/>
    </font>
    <font>
      <b/>
      <i/>
      <sz val="10"/>
      <name val="GHEA Grapalat"/>
      <family val="3"/>
      <charset val="204"/>
    </font>
    <font>
      <b/>
      <i/>
      <sz val="10"/>
      <name val="GHEA Mariam"/>
      <family val="3"/>
    </font>
    <font>
      <b/>
      <i/>
      <sz val="10"/>
      <color indexed="8"/>
      <name val="GHEA Grapalat"/>
      <family val="3"/>
    </font>
    <font>
      <b/>
      <i/>
      <sz val="8"/>
      <color indexed="8"/>
      <name val="GHEA Grapalat"/>
      <family val="3"/>
    </font>
    <font>
      <b/>
      <sz val="10"/>
      <name val="Arial LatArm"/>
      <family val="2"/>
    </font>
    <font>
      <b/>
      <sz val="8"/>
      <color indexed="10"/>
      <name val="GHEA Grapalat"/>
      <family val="3"/>
    </font>
    <font>
      <sz val="10"/>
      <color rgb="FF00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9" fillId="0" borderId="6" applyNumberFormat="0" applyFill="0" applyProtection="0">
      <alignment horizontal="center" vertical="center"/>
    </xf>
    <xf numFmtId="0" fontId="29" fillId="0" borderId="6" applyNumberFormat="0" applyFill="0" applyProtection="0">
      <alignment horizontal="left" vertical="center" wrapText="1"/>
    </xf>
  </cellStyleXfs>
  <cellXfs count="287">
    <xf numFmtId="0" fontId="0" fillId="0" borderId="0" xfId="0"/>
    <xf numFmtId="0" fontId="3" fillId="0" borderId="0" xfId="0" applyFont="1" applyFill="1" applyBorder="1"/>
    <xf numFmtId="164" fontId="6" fillId="0" borderId="0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8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top" wrapText="1"/>
    </xf>
    <xf numFmtId="0" fontId="0" fillId="0" borderId="0" xfId="0" applyBorder="1"/>
    <xf numFmtId="165" fontId="5" fillId="0" borderId="0" xfId="0" applyNumberFormat="1" applyFont="1" applyFill="1" applyBorder="1" applyAlignment="1">
      <alignment horizontal="center" vertical="top"/>
    </xf>
    <xf numFmtId="165" fontId="3" fillId="0" borderId="0" xfId="0" applyNumberFormat="1" applyFont="1" applyFill="1" applyBorder="1" applyAlignment="1">
      <alignment horizontal="center" vertical="top"/>
    </xf>
    <xf numFmtId="164" fontId="3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10" fillId="0" borderId="0" xfId="0" applyFont="1"/>
    <xf numFmtId="0" fontId="10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5" fillId="0" borderId="0" xfId="0" applyFont="1" applyFill="1" applyBorder="1"/>
    <xf numFmtId="164" fontId="13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/>
    </xf>
    <xf numFmtId="165" fontId="21" fillId="0" borderId="0" xfId="0" applyNumberFormat="1" applyFont="1" applyFill="1" applyBorder="1" applyAlignment="1">
      <alignment horizontal="center" vertical="top"/>
    </xf>
    <xf numFmtId="165" fontId="15" fillId="0" borderId="0" xfId="0" applyNumberFormat="1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left" vertical="top" wrapText="1"/>
    </xf>
    <xf numFmtId="164" fontId="15" fillId="0" borderId="0" xfId="0" applyNumberFormat="1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164" fontId="18" fillId="0" borderId="0" xfId="0" applyNumberFormat="1" applyFont="1" applyFill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14" fillId="0" borderId="0" xfId="0" applyFont="1"/>
    <xf numFmtId="0" fontId="18" fillId="0" borderId="0" xfId="0" applyFont="1"/>
    <xf numFmtId="0" fontId="18" fillId="2" borderId="1" xfId="0" applyFont="1" applyFill="1" applyBorder="1" applyAlignment="1">
      <alignment horizontal="left" vertical="top" wrapText="1"/>
    </xf>
    <xf numFmtId="49" fontId="23" fillId="2" borderId="1" xfId="0" applyNumberFormat="1" applyFont="1" applyFill="1" applyBorder="1" applyAlignment="1">
      <alignment horizontal="center"/>
    </xf>
    <xf numFmtId="49" fontId="18" fillId="2" borderId="1" xfId="0" applyNumberFormat="1" applyFont="1" applyFill="1" applyBorder="1" applyAlignment="1">
      <alignment horizontal="center"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/>
    <xf numFmtId="49" fontId="12" fillId="0" borderId="0" xfId="0" applyNumberFormat="1" applyFont="1"/>
    <xf numFmtId="49" fontId="14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4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1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6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right"/>
    </xf>
    <xf numFmtId="49" fontId="14" fillId="0" borderId="0" xfId="0" applyNumberFormat="1" applyFont="1" applyFill="1" applyAlignment="1">
      <alignment horizontal="right"/>
    </xf>
    <xf numFmtId="49" fontId="14" fillId="0" borderId="0" xfId="0" applyNumberFormat="1" applyFont="1" applyAlignment="1">
      <alignment horizontal="right" vertical="center"/>
    </xf>
    <xf numFmtId="0" fontId="14" fillId="0" borderId="0" xfId="0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8" fillId="0" borderId="1" xfId="0" applyNumberFormat="1" applyFont="1" applyFill="1" applyBorder="1" applyAlignment="1">
      <alignment horizontal="left" vertical="top" wrapText="1" readingOrder="1"/>
    </xf>
    <xf numFmtId="49" fontId="19" fillId="0" borderId="1" xfId="0" applyNumberFormat="1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top" wrapText="1"/>
    </xf>
    <xf numFmtId="166" fontId="11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left" vertical="top" wrapText="1" readingOrder="1"/>
    </xf>
    <xf numFmtId="49" fontId="14" fillId="0" borderId="0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left" vertical="center" wrapText="1" indent="1"/>
    </xf>
    <xf numFmtId="166" fontId="14" fillId="2" borderId="0" xfId="0" applyNumberFormat="1" applyFont="1" applyFill="1" applyBorder="1" applyAlignment="1">
      <alignment horizontal="center" vertical="center"/>
    </xf>
    <xf numFmtId="166" fontId="14" fillId="0" borderId="0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vertical="center" wrapText="1"/>
    </xf>
    <xf numFmtId="0" fontId="18" fillId="0" borderId="1" xfId="0" applyNumberFormat="1" applyFont="1" applyFill="1" applyBorder="1" applyAlignment="1">
      <alignment horizontal="left" vertical="center" wrapText="1" readingOrder="1"/>
    </xf>
    <xf numFmtId="0" fontId="19" fillId="0" borderId="1" xfId="0" applyNumberFormat="1" applyFont="1" applyFill="1" applyBorder="1" applyAlignment="1">
      <alignment horizontal="left" vertical="center"/>
    </xf>
    <xf numFmtId="0" fontId="24" fillId="0" borderId="1" xfId="0" applyNumberFormat="1" applyFont="1" applyFill="1" applyBorder="1" applyAlignment="1">
      <alignment horizontal="left" vertical="center" wrapText="1" readingOrder="1"/>
    </xf>
    <xf numFmtId="166" fontId="11" fillId="0" borderId="1" xfId="0" applyNumberFormat="1" applyFont="1" applyBorder="1" applyAlignment="1">
      <alignment horizontal="center" vertical="center"/>
    </xf>
    <xf numFmtId="166" fontId="8" fillId="0" borderId="0" xfId="0" applyNumberFormat="1" applyFont="1" applyFill="1" applyBorder="1" applyAlignment="1">
      <alignment vertical="center"/>
    </xf>
    <xf numFmtId="166" fontId="8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166" fontId="14" fillId="0" borderId="0" xfId="0" applyNumberFormat="1" applyFont="1"/>
    <xf numFmtId="2" fontId="12" fillId="0" borderId="0" xfId="0" applyNumberFormat="1" applyFont="1" applyFill="1" applyBorder="1" applyAlignment="1">
      <alignment horizontal="center" vertical="center" wrapText="1"/>
    </xf>
    <xf numFmtId="2" fontId="27" fillId="0" borderId="0" xfId="0" applyNumberFormat="1" applyFont="1" applyFill="1" applyAlignment="1">
      <alignment vertical="center"/>
    </xf>
    <xf numFmtId="2" fontId="14" fillId="0" borderId="0" xfId="0" applyNumberFormat="1" applyFont="1" applyFill="1" applyAlignment="1">
      <alignment vertical="center"/>
    </xf>
    <xf numFmtId="166" fontId="11" fillId="0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/>
    <xf numFmtId="2" fontId="8" fillId="0" borderId="0" xfId="0" applyNumberFormat="1" applyFont="1" applyFill="1" applyBorder="1" applyAlignment="1">
      <alignment vertical="center" wrapText="1"/>
    </xf>
    <xf numFmtId="166" fontId="28" fillId="0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vertical="center"/>
    </xf>
    <xf numFmtId="2" fontId="0" fillId="0" borderId="0" xfId="0" applyNumberFormat="1" applyBorder="1"/>
    <xf numFmtId="2" fontId="27" fillId="0" borderId="0" xfId="0" applyNumberFormat="1" applyFont="1" applyFill="1" applyBorder="1" applyAlignment="1">
      <alignment vertical="center"/>
    </xf>
    <xf numFmtId="168" fontId="27" fillId="0" borderId="0" xfId="0" applyNumberFormat="1" applyFont="1" applyFill="1" applyAlignment="1">
      <alignment vertical="center"/>
    </xf>
    <xf numFmtId="49" fontId="19" fillId="0" borderId="1" xfId="0" applyNumberFormat="1" applyFont="1" applyFill="1" applyBorder="1" applyAlignment="1">
      <alignment horizontal="left" vertical="center"/>
    </xf>
    <xf numFmtId="166" fontId="13" fillId="0" borderId="0" xfId="0" applyNumberFormat="1" applyFont="1" applyFill="1" applyBorder="1" applyAlignment="1">
      <alignment vertical="center" wrapText="1"/>
    </xf>
    <xf numFmtId="166" fontId="12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left" vertical="top" wrapText="1" readingOrder="1"/>
    </xf>
    <xf numFmtId="0" fontId="15" fillId="2" borderId="0" xfId="0" applyFont="1" applyFill="1" applyBorder="1" applyAlignment="1">
      <alignment horizontal="center" vertical="center"/>
    </xf>
    <xf numFmtId="49" fontId="17" fillId="0" borderId="0" xfId="0" applyNumberFormat="1" applyFont="1" applyAlignment="1">
      <alignment horizontal="right" vertical="center"/>
    </xf>
    <xf numFmtId="166" fontId="12" fillId="0" borderId="0" xfId="0" applyNumberFormat="1" applyFont="1" applyFill="1" applyBorder="1" applyAlignment="1">
      <alignment vertical="center" wrapText="1"/>
    </xf>
    <xf numFmtId="166" fontId="12" fillId="0" borderId="0" xfId="0" applyNumberFormat="1" applyFont="1" applyFill="1" applyBorder="1"/>
    <xf numFmtId="49" fontId="19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vertical="center"/>
    </xf>
    <xf numFmtId="2" fontId="14" fillId="0" borderId="0" xfId="0" applyNumberFormat="1" applyFont="1" applyFill="1" applyBorder="1" applyAlignment="1">
      <alignment vertical="center"/>
    </xf>
    <xf numFmtId="0" fontId="12" fillId="0" borderId="0" xfId="0" applyFont="1"/>
    <xf numFmtId="2" fontId="8" fillId="0" borderId="0" xfId="0" applyNumberFormat="1" applyFont="1" applyFill="1" applyBorder="1" applyAlignment="1">
      <alignment vertical="center"/>
    </xf>
    <xf numFmtId="49" fontId="31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 wrapText="1" readingOrder="1"/>
    </xf>
    <xf numFmtId="0" fontId="33" fillId="0" borderId="1" xfId="0" applyFont="1" applyBorder="1" applyAlignment="1">
      <alignment horizontal="left" vertical="center" wrapText="1" readingOrder="1"/>
    </xf>
    <xf numFmtId="2" fontId="13" fillId="0" borderId="0" xfId="0" applyNumberFormat="1" applyFont="1" applyFill="1" applyBorder="1" applyAlignment="1">
      <alignment vertical="center" wrapText="1"/>
    </xf>
    <xf numFmtId="167" fontId="40" fillId="0" borderId="0" xfId="0" applyNumberFormat="1" applyFont="1" applyAlignment="1">
      <alignment vertical="center"/>
    </xf>
    <xf numFmtId="166" fontId="17" fillId="0" borderId="0" xfId="0" applyNumberFormat="1" applyFont="1" applyAlignment="1">
      <alignment horizontal="right" vertical="center"/>
    </xf>
    <xf numFmtId="166" fontId="14" fillId="0" borderId="0" xfId="0" applyNumberFormat="1" applyFont="1" applyFill="1" applyBorder="1" applyAlignment="1">
      <alignment horizontal="right"/>
    </xf>
    <xf numFmtId="166" fontId="14" fillId="0" borderId="0" xfId="0" applyNumberFormat="1" applyFont="1" applyAlignment="1">
      <alignment vertical="center"/>
    </xf>
    <xf numFmtId="166" fontId="1" fillId="0" borderId="0" xfId="0" applyNumberFormat="1" applyFont="1" applyFill="1" applyBorder="1" applyAlignment="1">
      <alignment horizontal="right"/>
    </xf>
    <xf numFmtId="166" fontId="8" fillId="0" borderId="0" xfId="0" applyNumberFormat="1" applyFont="1" applyFill="1" applyBorder="1"/>
    <xf numFmtId="1" fontId="11" fillId="0" borderId="1" xfId="0" applyNumberFormat="1" applyFont="1" applyFill="1" applyBorder="1" applyAlignment="1">
      <alignment vertical="center" wrapText="1"/>
    </xf>
    <xf numFmtId="2" fontId="8" fillId="0" borderId="0" xfId="0" applyNumberFormat="1" applyFont="1" applyFill="1" applyBorder="1"/>
    <xf numFmtId="2" fontId="11" fillId="0" borderId="0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/>
    </xf>
    <xf numFmtId="49" fontId="19" fillId="3" borderId="1" xfId="0" applyNumberFormat="1" applyFont="1" applyFill="1" applyBorder="1" applyAlignment="1">
      <alignment horizontal="center" vertical="center"/>
    </xf>
    <xf numFmtId="0" fontId="24" fillId="3" borderId="1" xfId="0" applyNumberFormat="1" applyFont="1" applyFill="1" applyBorder="1" applyAlignment="1">
      <alignment horizontal="center" vertical="center" wrapText="1" readingOrder="1"/>
    </xf>
    <xf numFmtId="49" fontId="27" fillId="0" borderId="1" xfId="0" quotePrefix="1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quotePrefix="1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vertical="center"/>
    </xf>
    <xf numFmtId="49" fontId="11" fillId="0" borderId="1" xfId="0" quotePrefix="1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 wrapText="1"/>
    </xf>
    <xf numFmtId="49" fontId="14" fillId="0" borderId="1" xfId="0" quotePrefix="1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 readingOrder="1"/>
    </xf>
    <xf numFmtId="2" fontId="28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/>
    </xf>
    <xf numFmtId="166" fontId="28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top"/>
    </xf>
    <xf numFmtId="0" fontId="18" fillId="0" borderId="1" xfId="0" applyFont="1" applyBorder="1" applyAlignment="1">
      <alignment horizontal="left" vertical="top" wrapText="1"/>
    </xf>
    <xf numFmtId="0" fontId="15" fillId="0" borderId="0" xfId="0" applyFont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/>
    </xf>
    <xf numFmtId="49" fontId="25" fillId="0" borderId="1" xfId="0" applyNumberFormat="1" applyFont="1" applyBorder="1" applyAlignment="1">
      <alignment vertical="center" wrapText="1"/>
    </xf>
    <xf numFmtId="49" fontId="15" fillId="0" borderId="0" xfId="0" applyNumberFormat="1" applyFont="1" applyFill="1" applyAlignment="1">
      <alignment horizontal="right" vertical="center"/>
    </xf>
    <xf numFmtId="49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49" fontId="25" fillId="0" borderId="0" xfId="0" applyNumberFormat="1" applyFont="1" applyBorder="1" applyAlignment="1">
      <alignment vertical="center" wrapText="1"/>
    </xf>
    <xf numFmtId="49" fontId="14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23" fillId="0" borderId="1" xfId="0" applyFont="1" applyBorder="1" applyAlignment="1">
      <alignment horizontal="left" vertical="top" wrapText="1" readingOrder="1"/>
    </xf>
    <xf numFmtId="0" fontId="31" fillId="0" borderId="2" xfId="0" applyFont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49" fontId="36" fillId="0" borderId="1" xfId="0" applyNumberFormat="1" applyFont="1" applyBorder="1" applyAlignment="1">
      <alignment vertical="center" wrapText="1"/>
    </xf>
    <xf numFmtId="0" fontId="23" fillId="2" borderId="1" xfId="0" applyFont="1" applyFill="1" applyBorder="1" applyAlignment="1">
      <alignment horizontal="left" vertical="top" wrapText="1"/>
    </xf>
    <xf numFmtId="49" fontId="26" fillId="0" borderId="1" xfId="0" applyNumberFormat="1" applyFont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 wrapText="1" readingOrder="1"/>
    </xf>
    <xf numFmtId="49" fontId="31" fillId="0" borderId="3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horizontal="left" vertical="center" wrapText="1" readingOrder="1"/>
    </xf>
    <xf numFmtId="0" fontId="11" fillId="0" borderId="2" xfId="0" applyFont="1" applyBorder="1" applyAlignment="1">
      <alignment horizontal="left" vertical="center" wrapText="1" readingOrder="1"/>
    </xf>
    <xf numFmtId="0" fontId="18" fillId="0" borderId="2" xfId="0" applyFont="1" applyBorder="1" applyAlignment="1">
      <alignment horizontal="left" vertical="top" wrapText="1" readingOrder="1"/>
    </xf>
    <xf numFmtId="0" fontId="23" fillId="0" borderId="2" xfId="0" applyFont="1" applyBorder="1" applyAlignment="1">
      <alignment horizontal="left" vertical="top" wrapText="1" readingOrder="1"/>
    </xf>
    <xf numFmtId="49" fontId="11" fillId="0" borderId="2" xfId="0" applyNumberFormat="1" applyFont="1" applyBorder="1" applyAlignment="1">
      <alignment horizontal="left" vertical="center" wrapText="1" readingOrder="1"/>
    </xf>
    <xf numFmtId="0" fontId="15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 readingOrder="1"/>
    </xf>
    <xf numFmtId="0" fontId="15" fillId="0" borderId="2" xfId="0" applyFont="1" applyBorder="1" applyAlignment="1">
      <alignment vertical="center"/>
    </xf>
    <xf numFmtId="49" fontId="11" fillId="0" borderId="1" xfId="0" applyNumberFormat="1" applyFont="1" applyBorder="1" applyAlignment="1">
      <alignment vertical="top" wrapText="1"/>
    </xf>
    <xf numFmtId="0" fontId="39" fillId="2" borderId="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1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/>
    </xf>
    <xf numFmtId="0" fontId="19" fillId="3" borderId="2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vertical="center"/>
    </xf>
    <xf numFmtId="49" fontId="15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 readingOrder="1"/>
    </xf>
    <xf numFmtId="49" fontId="14" fillId="3" borderId="1" xfId="0" applyNumberFormat="1" applyFont="1" applyFill="1" applyBorder="1" applyAlignment="1">
      <alignment horizontal="left" vertical="center" wrapText="1" readingOrder="1"/>
    </xf>
    <xf numFmtId="167" fontId="8" fillId="0" borderId="0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 readingOrder="1"/>
    </xf>
    <xf numFmtId="0" fontId="14" fillId="0" borderId="2" xfId="0" applyFont="1" applyBorder="1" applyAlignment="1">
      <alignment horizontal="left" vertical="center" wrapText="1" readingOrder="1"/>
    </xf>
    <xf numFmtId="0" fontId="14" fillId="3" borderId="1" xfId="0" applyFont="1" applyFill="1" applyBorder="1" applyAlignment="1">
      <alignment horizontal="left" vertical="center" wrapText="1" readingOrder="1"/>
    </xf>
    <xf numFmtId="0" fontId="15" fillId="3" borderId="1" xfId="0" applyFont="1" applyFill="1" applyBorder="1" applyAlignment="1">
      <alignment horizontal="left" vertical="center" wrapText="1" readingOrder="1"/>
    </xf>
    <xf numFmtId="0" fontId="11" fillId="0" borderId="1" xfId="2" applyFont="1" applyFill="1" applyBorder="1">
      <alignment horizontal="left" vertical="center" wrapText="1"/>
    </xf>
    <xf numFmtId="0" fontId="19" fillId="2" borderId="0" xfId="0" applyFont="1" applyFill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166" fontId="11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8" fillId="0" borderId="1" xfId="1" applyFont="1" applyFill="1" applyBorder="1">
      <alignment horizontal="center" vertical="center"/>
    </xf>
    <xf numFmtId="0" fontId="29" fillId="0" borderId="1" xfId="1" applyFill="1" applyBorder="1">
      <alignment horizontal="center" vertical="center"/>
    </xf>
    <xf numFmtId="49" fontId="11" fillId="3" borderId="1" xfId="0" quotePrefix="1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/>
    </xf>
    <xf numFmtId="49" fontId="14" fillId="3" borderId="1" xfId="0" quotePrefix="1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 indent="1"/>
    </xf>
    <xf numFmtId="49" fontId="11" fillId="0" borderId="2" xfId="0" quotePrefix="1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2" xfId="0" quotePrefix="1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40" fillId="3" borderId="2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left" vertical="center" wrapText="1"/>
    </xf>
    <xf numFmtId="49" fontId="14" fillId="0" borderId="1" xfId="0" applyNumberFormat="1" applyFont="1" applyBorder="1" applyAlignment="1">
      <alignment vertical="top" wrapText="1"/>
    </xf>
    <xf numFmtId="49" fontId="24" fillId="0" borderId="1" xfId="0" applyNumberFormat="1" applyFont="1" applyBorder="1" applyAlignment="1">
      <alignment vertical="center" wrapText="1"/>
    </xf>
    <xf numFmtId="0" fontId="22" fillId="0" borderId="1" xfId="0" applyFont="1" applyBorder="1" applyAlignment="1">
      <alignment horizontal="left" vertical="top" wrapText="1" readingOrder="1"/>
    </xf>
    <xf numFmtId="0" fontId="18" fillId="0" borderId="1" xfId="0" applyFont="1" applyBorder="1" applyAlignment="1">
      <alignment horizontal="left" vertical="top" wrapText="1" readingOrder="1"/>
    </xf>
    <xf numFmtId="49" fontId="15" fillId="0" borderId="1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vertical="top" wrapText="1"/>
    </xf>
    <xf numFmtId="49" fontId="23" fillId="0" borderId="1" xfId="0" applyNumberFormat="1" applyFont="1" applyBorder="1" applyAlignment="1">
      <alignment horizontal="left" vertical="top" wrapText="1" readingOrder="1"/>
    </xf>
    <xf numFmtId="0" fontId="15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1" fillId="0" borderId="1" xfId="0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left" vertical="top" wrapText="1" readingOrder="1"/>
    </xf>
    <xf numFmtId="49" fontId="11" fillId="0" borderId="1" xfId="0" applyNumberFormat="1" applyFont="1" applyBorder="1" applyAlignment="1">
      <alignment vertical="center" wrapText="1" readingOrder="1"/>
    </xf>
    <xf numFmtId="49" fontId="14" fillId="0" borderId="1" xfId="0" applyNumberFormat="1" applyFont="1" applyBorder="1" applyAlignment="1">
      <alignment horizontal="left" vertical="top" wrapText="1" readingOrder="1"/>
    </xf>
    <xf numFmtId="0" fontId="14" fillId="0" borderId="1" xfId="2" applyFont="1" applyFill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left" vertical="center" wrapText="1" readingOrder="1"/>
    </xf>
    <xf numFmtId="49" fontId="11" fillId="0" borderId="1" xfId="0" applyNumberFormat="1" applyFont="1" applyBorder="1" applyAlignment="1">
      <alignment horizontal="left" vertical="center" wrapText="1" readingOrder="1"/>
    </xf>
    <xf numFmtId="0" fontId="22" fillId="0" borderId="1" xfId="0" applyFont="1" applyBorder="1" applyAlignment="1">
      <alignment horizontal="left" vertical="center" wrapText="1" readingOrder="1"/>
    </xf>
    <xf numFmtId="49" fontId="11" fillId="0" borderId="1" xfId="0" applyNumberFormat="1" applyFont="1" applyBorder="1" applyAlignment="1">
      <alignment horizontal="left" vertical="top" wrapText="1" readingOrder="1"/>
    </xf>
    <xf numFmtId="0" fontId="1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center" wrapText="1" readingOrder="1"/>
    </xf>
    <xf numFmtId="49" fontId="18" fillId="0" borderId="1" xfId="0" applyNumberFormat="1" applyFont="1" applyBorder="1" applyAlignment="1">
      <alignment horizontal="left" vertical="top" wrapText="1" readingOrder="1"/>
    </xf>
    <xf numFmtId="0" fontId="11" fillId="0" borderId="1" xfId="0" applyFont="1" applyBorder="1" applyAlignment="1">
      <alignment vertical="center" wrapText="1" readingOrder="1"/>
    </xf>
    <xf numFmtId="49" fontId="18" fillId="0" borderId="0" xfId="0" applyNumberFormat="1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>
      <alignment vertical="top" wrapText="1"/>
    </xf>
    <xf numFmtId="0" fontId="18" fillId="0" borderId="0" xfId="0" applyFont="1" applyBorder="1" applyAlignment="1">
      <alignment horizontal="left" vertical="top" wrapText="1" readingOrder="1"/>
    </xf>
    <xf numFmtId="49" fontId="17" fillId="0" borderId="0" xfId="0" applyNumberFormat="1" applyFont="1" applyAlignment="1">
      <alignment horizontal="left" vertical="center"/>
    </xf>
    <xf numFmtId="49" fontId="17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left" vertical="top"/>
    </xf>
    <xf numFmtId="49" fontId="11" fillId="0" borderId="1" xfId="0" applyNumberFormat="1" applyFont="1" applyFill="1" applyBorder="1" applyAlignment="1">
      <alignment horizontal="right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left" vertical="center"/>
    </xf>
    <xf numFmtId="49" fontId="16" fillId="0" borderId="0" xfId="0" applyNumberFormat="1" applyFont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center" vertical="center" wrapText="1" readingOrder="1"/>
    </xf>
    <xf numFmtId="166" fontId="11" fillId="0" borderId="1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right" vertical="center"/>
    </xf>
    <xf numFmtId="0" fontId="15" fillId="0" borderId="0" xfId="0" applyFont="1" applyFill="1" applyBorder="1" applyAlignment="1">
      <alignment horizontal="right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0" fillId="0" borderId="0" xfId="0" applyNumberFormat="1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textRotation="90" wrapText="1"/>
    </xf>
    <xf numFmtId="165" fontId="17" fillId="0" borderId="1" xfId="0" applyNumberFormat="1" applyFont="1" applyFill="1" applyBorder="1" applyAlignment="1">
      <alignment horizontal="center" vertical="center" textRotation="90" wrapText="1"/>
    </xf>
    <xf numFmtId="0" fontId="13" fillId="0" borderId="0" xfId="0" applyFont="1" applyAlignment="1">
      <alignment horizontal="center" vertical="center" wrapText="1"/>
    </xf>
    <xf numFmtId="0" fontId="15" fillId="0" borderId="5" xfId="0" applyFont="1" applyFill="1" applyBorder="1" applyAlignment="1">
      <alignment horizontal="right"/>
    </xf>
  </cellXfs>
  <cellStyles count="3">
    <cellStyle name="cntr_arm10_Bord_900" xfId="1"/>
    <cellStyle name="left_arm10_BordWW_900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zoomScaleNormal="100" workbookViewId="0">
      <selection activeCell="C3" sqref="C3:F3"/>
    </sheetView>
  </sheetViews>
  <sheetFormatPr defaultRowHeight="13.5"/>
  <cols>
    <col min="1" max="1" width="6.5703125" style="52" customWidth="1"/>
    <col min="2" max="2" width="50.85546875" style="52" customWidth="1"/>
    <col min="3" max="3" width="8.5703125" style="52" customWidth="1"/>
    <col min="4" max="4" width="12.42578125" style="60" customWidth="1"/>
    <col min="5" max="5" width="12.140625" style="62" customWidth="1"/>
    <col min="6" max="6" width="12.5703125" style="52" customWidth="1"/>
    <col min="7" max="7" width="9.140625" style="52"/>
    <col min="8" max="8" width="13" style="52" customWidth="1"/>
    <col min="9" max="9" width="14.140625" style="52" customWidth="1"/>
    <col min="10" max="10" width="13.7109375" style="52" customWidth="1"/>
    <col min="11" max="11" width="14.5703125" style="52" customWidth="1"/>
    <col min="12" max="12" width="9.140625" style="52"/>
    <col min="13" max="13" width="21.28515625" style="52" bestFit="1" customWidth="1"/>
    <col min="14" max="14" width="12.28515625" style="52" customWidth="1"/>
    <col min="15" max="16384" width="9.140625" style="52"/>
  </cols>
  <sheetData>
    <row r="1" spans="1:14" ht="14.25">
      <c r="C1" s="261" t="s">
        <v>90</v>
      </c>
      <c r="D1" s="261"/>
      <c r="E1" s="261"/>
      <c r="F1" s="261"/>
    </row>
    <row r="2" spans="1:14" ht="14.25">
      <c r="C2" s="262" t="s">
        <v>41</v>
      </c>
      <c r="D2" s="262"/>
      <c r="E2" s="262"/>
      <c r="F2" s="262"/>
    </row>
    <row r="3" spans="1:14" ht="14.25">
      <c r="C3" s="263" t="s">
        <v>173</v>
      </c>
      <c r="D3" s="263"/>
      <c r="E3" s="263"/>
      <c r="F3" s="263"/>
    </row>
    <row r="4" spans="1:14" ht="14.25">
      <c r="C4" s="114"/>
      <c r="D4" s="114"/>
      <c r="E4" s="114"/>
      <c r="F4" s="114"/>
    </row>
    <row r="5" spans="1:14" s="49" customFormat="1" ht="35.25" customHeight="1">
      <c r="A5" s="266" t="s">
        <v>89</v>
      </c>
      <c r="B5" s="266"/>
      <c r="C5" s="266"/>
      <c r="D5" s="266"/>
      <c r="E5" s="266"/>
      <c r="F5" s="266"/>
      <c r="G5" s="266"/>
      <c r="H5" s="266"/>
    </row>
    <row r="6" spans="1:14">
      <c r="A6" s="50"/>
      <c r="B6" s="50"/>
      <c r="C6" s="50"/>
      <c r="D6" s="61"/>
      <c r="F6" s="172" t="s">
        <v>62</v>
      </c>
    </row>
    <row r="7" spans="1:14" s="53" customFormat="1" ht="98.25" customHeight="1">
      <c r="A7" s="269" t="s">
        <v>4</v>
      </c>
      <c r="B7" s="269" t="s">
        <v>5</v>
      </c>
      <c r="C7" s="269" t="s">
        <v>6</v>
      </c>
      <c r="D7" s="264" t="s">
        <v>46</v>
      </c>
      <c r="E7" s="265" t="s">
        <v>40</v>
      </c>
      <c r="F7" s="265"/>
      <c r="H7" s="118"/>
      <c r="I7" s="118"/>
      <c r="J7" s="118"/>
      <c r="K7" s="118"/>
    </row>
    <row r="8" spans="1:14" s="53" customFormat="1" ht="52.5" customHeight="1">
      <c r="A8" s="269"/>
      <c r="B8" s="269"/>
      <c r="C8" s="269"/>
      <c r="D8" s="264"/>
      <c r="E8" s="46" t="s">
        <v>17</v>
      </c>
      <c r="F8" s="46" t="s">
        <v>18</v>
      </c>
      <c r="H8" s="99"/>
      <c r="I8" s="99"/>
      <c r="J8" s="99"/>
      <c r="K8" s="118"/>
    </row>
    <row r="9" spans="1:14" s="54" customFormat="1" ht="14.25">
      <c r="A9" s="56" t="s">
        <v>1</v>
      </c>
      <c r="B9" s="46">
        <v>2</v>
      </c>
      <c r="C9" s="56">
        <v>3</v>
      </c>
      <c r="D9" s="86">
        <v>4</v>
      </c>
      <c r="E9" s="56">
        <v>5</v>
      </c>
      <c r="F9" s="46">
        <v>6</v>
      </c>
      <c r="H9" s="119"/>
      <c r="I9" s="119"/>
      <c r="J9" s="119"/>
      <c r="K9" s="119"/>
    </row>
    <row r="10" spans="1:14" s="55" customFormat="1" ht="31.5">
      <c r="A10" s="140">
        <v>1000</v>
      </c>
      <c r="B10" s="87" t="s">
        <v>54</v>
      </c>
      <c r="C10" s="47"/>
      <c r="D10" s="161">
        <f>E10+F10</f>
        <v>226685.6</v>
      </c>
      <c r="E10" s="161">
        <f>E12+E17+E20</f>
        <v>226685.6</v>
      </c>
      <c r="F10" s="79">
        <f>F20</f>
        <v>0</v>
      </c>
      <c r="H10" s="99"/>
      <c r="I10" s="99"/>
      <c r="J10" s="136"/>
      <c r="K10" s="105"/>
      <c r="M10" s="106"/>
      <c r="N10" s="97"/>
    </row>
    <row r="11" spans="1:14" s="51" customFormat="1" ht="14.25">
      <c r="A11" s="45"/>
      <c r="B11" s="137" t="s">
        <v>7</v>
      </c>
      <c r="C11" s="47"/>
      <c r="D11" s="159"/>
      <c r="E11" s="159"/>
      <c r="F11" s="47"/>
      <c r="H11" s="121"/>
      <c r="I11" s="121"/>
      <c r="J11" s="121"/>
      <c r="K11" s="120"/>
    </row>
    <row r="12" spans="1:14" s="51" customFormat="1" ht="30.75">
      <c r="A12" s="228">
        <v>1100</v>
      </c>
      <c r="B12" s="235" t="s">
        <v>121</v>
      </c>
      <c r="C12" s="200">
        <v>7100</v>
      </c>
      <c r="D12" s="159">
        <f>E12</f>
        <v>-15700</v>
      </c>
      <c r="E12" s="159">
        <f>E14</f>
        <v>-15700</v>
      </c>
      <c r="F12" s="47"/>
      <c r="H12" s="121"/>
      <c r="I12" s="121"/>
      <c r="J12" s="121"/>
      <c r="K12" s="120"/>
    </row>
    <row r="13" spans="1:14" s="51" customFormat="1" ht="14.25">
      <c r="A13" s="229"/>
      <c r="B13" s="147" t="s">
        <v>8</v>
      </c>
      <c r="C13" s="148"/>
      <c r="D13" s="159"/>
      <c r="E13" s="159"/>
      <c r="F13" s="47"/>
      <c r="H13" s="121"/>
      <c r="I13" s="121"/>
      <c r="J13" s="121"/>
      <c r="K13" s="120"/>
    </row>
    <row r="14" spans="1:14" s="51" customFormat="1" ht="14.25">
      <c r="A14" s="228">
        <v>1120</v>
      </c>
      <c r="B14" s="145" t="s">
        <v>122</v>
      </c>
      <c r="C14" s="200">
        <v>7136</v>
      </c>
      <c r="D14" s="159">
        <f>E14</f>
        <v>-15700</v>
      </c>
      <c r="E14" s="159">
        <f>E16</f>
        <v>-15700</v>
      </c>
      <c r="F14" s="47"/>
      <c r="H14" s="121"/>
      <c r="I14" s="121"/>
      <c r="J14" s="121"/>
      <c r="K14" s="120"/>
    </row>
    <row r="15" spans="1:14" s="51" customFormat="1" ht="14.25">
      <c r="A15" s="229"/>
      <c r="B15" s="147" t="s">
        <v>8</v>
      </c>
      <c r="C15" s="148"/>
      <c r="D15" s="159"/>
      <c r="E15" s="159"/>
      <c r="F15" s="47"/>
      <c r="H15" s="121"/>
      <c r="I15" s="121"/>
      <c r="J15" s="121"/>
      <c r="K15" s="120"/>
    </row>
    <row r="16" spans="1:14" s="51" customFormat="1" ht="14.25">
      <c r="A16" s="230" t="s">
        <v>123</v>
      </c>
      <c r="B16" s="147" t="s">
        <v>124</v>
      </c>
      <c r="C16" s="148"/>
      <c r="D16" s="159">
        <f>E16</f>
        <v>-15700</v>
      </c>
      <c r="E16" s="159">
        <v>-15700</v>
      </c>
      <c r="F16" s="47"/>
      <c r="H16" s="121"/>
      <c r="I16" s="121"/>
      <c r="J16" s="121"/>
      <c r="K16" s="120"/>
    </row>
    <row r="17" spans="1:11" s="51" customFormat="1" ht="21.75" customHeight="1">
      <c r="A17" s="222">
        <v>1200</v>
      </c>
      <c r="B17" s="217" t="s">
        <v>84</v>
      </c>
      <c r="C17" s="222" t="s">
        <v>80</v>
      </c>
      <c r="D17" s="159">
        <f>E17</f>
        <v>956.5</v>
      </c>
      <c r="E17" s="159">
        <f>E18</f>
        <v>956.5</v>
      </c>
      <c r="F17" s="47"/>
      <c r="H17" s="121"/>
      <c r="I17" s="121"/>
      <c r="J17" s="121"/>
      <c r="K17" s="120"/>
    </row>
    <row r="18" spans="1:11" s="51" customFormat="1" ht="42.75">
      <c r="A18" s="222">
        <v>1250</v>
      </c>
      <c r="B18" s="217" t="s">
        <v>83</v>
      </c>
      <c r="C18" s="222" t="s">
        <v>81</v>
      </c>
      <c r="D18" s="159">
        <f>E18</f>
        <v>956.5</v>
      </c>
      <c r="E18" s="159">
        <f>E19</f>
        <v>956.5</v>
      </c>
      <c r="F18" s="47"/>
      <c r="H18" s="121"/>
      <c r="I18" s="121"/>
      <c r="J18" s="121"/>
      <c r="K18" s="120"/>
    </row>
    <row r="19" spans="1:11" s="51" customFormat="1" ht="22.5" customHeight="1">
      <c r="A19" s="222">
        <v>1254</v>
      </c>
      <c r="B19" s="217" t="s">
        <v>82</v>
      </c>
      <c r="C19" s="223"/>
      <c r="D19" s="159">
        <f>E19</f>
        <v>956.5</v>
      </c>
      <c r="E19" s="159">
        <v>956.5</v>
      </c>
      <c r="F19" s="47"/>
      <c r="H19" s="121"/>
      <c r="I19" s="121"/>
      <c r="J19" s="121"/>
      <c r="K19" s="120"/>
    </row>
    <row r="20" spans="1:11" s="51" customFormat="1" ht="18" customHeight="1">
      <c r="A20" s="142">
        <v>1300</v>
      </c>
      <c r="B20" s="58" t="s">
        <v>10</v>
      </c>
      <c r="C20" s="45"/>
      <c r="D20" s="78">
        <f>E20</f>
        <v>241429.1</v>
      </c>
      <c r="E20" s="78">
        <f>E22+E25+E30</f>
        <v>241429.1</v>
      </c>
      <c r="F20" s="78">
        <v>0</v>
      </c>
      <c r="H20" s="98"/>
    </row>
    <row r="21" spans="1:11" s="51" customFormat="1" ht="14.25">
      <c r="A21" s="45"/>
      <c r="B21" s="57" t="s">
        <v>8</v>
      </c>
      <c r="C21" s="45"/>
      <c r="D21" s="78"/>
      <c r="E21" s="78"/>
      <c r="F21" s="45"/>
    </row>
    <row r="22" spans="1:11" s="51" customFormat="1" ht="42.75">
      <c r="A22" s="224">
        <v>1340</v>
      </c>
      <c r="B22" s="145" t="s">
        <v>97</v>
      </c>
      <c r="C22" s="200">
        <v>7421</v>
      </c>
      <c r="D22" s="78">
        <f>E22</f>
        <v>-4452.1000000000004</v>
      </c>
      <c r="E22" s="78">
        <f>E24</f>
        <v>-4452.1000000000004</v>
      </c>
      <c r="F22" s="45"/>
      <c r="H22" s="98"/>
    </row>
    <row r="23" spans="1:11" s="51" customFormat="1" ht="14.25">
      <c r="A23" s="225"/>
      <c r="B23" s="147" t="s">
        <v>8</v>
      </c>
      <c r="C23" s="148"/>
      <c r="D23" s="78"/>
      <c r="E23" s="78"/>
      <c r="F23" s="45"/>
    </row>
    <row r="24" spans="1:11" s="51" customFormat="1" ht="54">
      <c r="A24" s="226" t="s">
        <v>98</v>
      </c>
      <c r="B24" s="147" t="s">
        <v>99</v>
      </c>
      <c r="C24" s="148"/>
      <c r="D24" s="78">
        <f>E24</f>
        <v>-4452.1000000000004</v>
      </c>
      <c r="E24" s="78">
        <v>-4452.1000000000004</v>
      </c>
      <c r="F24" s="45"/>
    </row>
    <row r="25" spans="1:11" s="51" customFormat="1" ht="14.25">
      <c r="A25" s="228">
        <v>1350</v>
      </c>
      <c r="B25" s="145" t="s">
        <v>117</v>
      </c>
      <c r="C25" s="200">
        <v>7422</v>
      </c>
      <c r="D25" s="78">
        <f>E25</f>
        <v>214000</v>
      </c>
      <c r="E25" s="78">
        <f>E27</f>
        <v>214000</v>
      </c>
      <c r="F25" s="45"/>
      <c r="H25" s="98"/>
      <c r="I25" s="98"/>
    </row>
    <row r="26" spans="1:11" s="51" customFormat="1" ht="14.25">
      <c r="A26" s="229"/>
      <c r="B26" s="147" t="s">
        <v>8</v>
      </c>
      <c r="C26" s="148"/>
      <c r="D26" s="78"/>
      <c r="E26" s="78"/>
      <c r="F26" s="45"/>
    </row>
    <row r="27" spans="1:11" s="51" customFormat="1" ht="16.5" customHeight="1">
      <c r="A27" s="230" t="s">
        <v>118</v>
      </c>
      <c r="B27" s="234" t="s">
        <v>120</v>
      </c>
      <c r="C27" s="231"/>
      <c r="D27" s="78">
        <f>E27</f>
        <v>214000</v>
      </c>
      <c r="E27" s="78">
        <f>E29</f>
        <v>214000</v>
      </c>
      <c r="F27" s="45"/>
    </row>
    <row r="28" spans="1:11" s="51" customFormat="1" ht="14.25">
      <c r="A28" s="226"/>
      <c r="B28" s="147" t="s">
        <v>31</v>
      </c>
      <c r="C28" s="148"/>
      <c r="D28" s="78"/>
      <c r="E28" s="78"/>
      <c r="F28" s="45"/>
    </row>
    <row r="29" spans="1:11" s="51" customFormat="1" ht="81">
      <c r="A29" s="232">
        <v>13508</v>
      </c>
      <c r="B29" s="233" t="s">
        <v>119</v>
      </c>
      <c r="C29" s="148"/>
      <c r="D29" s="78">
        <f>E29</f>
        <v>214000</v>
      </c>
      <c r="E29" s="78">
        <v>214000</v>
      </c>
      <c r="F29" s="45"/>
      <c r="I29" s="98"/>
      <c r="K29" s="98"/>
    </row>
    <row r="30" spans="1:11" s="51" customFormat="1" ht="23.25" customHeight="1">
      <c r="A30" s="144" t="s">
        <v>55</v>
      </c>
      <c r="B30" s="145" t="s">
        <v>56</v>
      </c>
      <c r="C30" s="46" t="s">
        <v>59</v>
      </c>
      <c r="D30" s="78">
        <f>E30</f>
        <v>31881.200000000001</v>
      </c>
      <c r="E30" s="78">
        <f>E33</f>
        <v>31881.200000000001</v>
      </c>
      <c r="F30" s="143"/>
      <c r="I30" s="98"/>
      <c r="J30" s="98"/>
      <c r="K30" s="98"/>
    </row>
    <row r="31" spans="1:11" s="51" customFormat="1" ht="21.75" customHeight="1">
      <c r="A31" s="146"/>
      <c r="B31" s="147" t="s">
        <v>8</v>
      </c>
      <c r="C31" s="47"/>
      <c r="D31" s="78"/>
      <c r="E31" s="78"/>
      <c r="F31" s="143"/>
      <c r="I31" s="98"/>
      <c r="K31" s="98"/>
    </row>
    <row r="32" spans="1:11" s="51" customFormat="1" ht="111.75" hidden="1" customHeight="1">
      <c r="A32" s="148" t="s">
        <v>57</v>
      </c>
      <c r="B32" s="147" t="s">
        <v>58</v>
      </c>
      <c r="C32" s="47"/>
      <c r="D32" s="78"/>
      <c r="E32" s="78"/>
      <c r="F32" s="143"/>
      <c r="I32" s="98"/>
      <c r="K32" s="98"/>
    </row>
    <row r="33" spans="1:11" s="51" customFormat="1" ht="17.25" customHeight="1">
      <c r="A33" s="200" t="s">
        <v>64</v>
      </c>
      <c r="B33" s="227" t="s">
        <v>58</v>
      </c>
      <c r="C33" s="47"/>
      <c r="D33" s="78">
        <f>E33</f>
        <v>31881.200000000001</v>
      </c>
      <c r="E33" s="78">
        <v>31881.200000000001</v>
      </c>
      <c r="F33" s="143"/>
      <c r="I33" s="98"/>
      <c r="K33" s="98"/>
    </row>
    <row r="34" spans="1:11" s="51" customFormat="1" ht="14.25" customHeight="1">
      <c r="A34" s="176"/>
      <c r="B34" s="177"/>
      <c r="C34" s="81"/>
      <c r="D34" s="149"/>
      <c r="E34" s="149"/>
      <c r="F34" s="119"/>
    </row>
    <row r="35" spans="1:11" ht="32.25" customHeight="1">
      <c r="A35" s="267" t="s">
        <v>172</v>
      </c>
      <c r="B35" s="267"/>
      <c r="C35" s="267"/>
      <c r="D35" s="267"/>
      <c r="E35" s="267"/>
      <c r="F35" s="267"/>
      <c r="G35" s="267"/>
      <c r="H35" s="267"/>
      <c r="I35" s="267"/>
      <c r="J35" s="267"/>
    </row>
    <row r="36" spans="1:11" ht="19.5" customHeight="1">
      <c r="A36" s="82"/>
      <c r="B36" s="83"/>
      <c r="C36" s="81"/>
      <c r="D36" s="84"/>
      <c r="E36" s="85"/>
      <c r="F36" s="82"/>
    </row>
    <row r="37" spans="1:11" ht="100.5" hidden="1" customHeight="1"/>
    <row r="38" spans="1:11" ht="100.5" customHeight="1"/>
    <row r="39" spans="1:11" ht="100.5" customHeight="1"/>
    <row r="40" spans="1:11" ht="100.5" customHeight="1"/>
    <row r="41" spans="1:11" ht="100.5" customHeight="1"/>
    <row r="42" spans="1:11" ht="354.75" customHeight="1"/>
    <row r="43" spans="1:11" ht="42.75" customHeight="1">
      <c r="A43" s="268"/>
      <c r="B43" s="268"/>
      <c r="C43" s="268"/>
      <c r="D43" s="268"/>
      <c r="E43" s="268"/>
    </row>
    <row r="44" spans="1:11" ht="16.5">
      <c r="A44" s="59"/>
      <c r="B44" s="48"/>
      <c r="C44" s="48"/>
    </row>
  </sheetData>
  <mergeCells count="11">
    <mergeCell ref="A35:J35"/>
    <mergeCell ref="A43:E43"/>
    <mergeCell ref="A7:A8"/>
    <mergeCell ref="B7:B8"/>
    <mergeCell ref="C7:C8"/>
    <mergeCell ref="C1:F1"/>
    <mergeCell ref="C2:F2"/>
    <mergeCell ref="C3:F3"/>
    <mergeCell ref="D7:D8"/>
    <mergeCell ref="E7:F7"/>
    <mergeCell ref="A5:H5"/>
  </mergeCells>
  <phoneticPr fontId="4" type="noConversion"/>
  <pageMargins left="0.24" right="0.2" top="0.25" bottom="0.38" header="0.17" footer="0.19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Normal="100" workbookViewId="0">
      <selection activeCell="E3" sqref="E3:H3"/>
    </sheetView>
  </sheetViews>
  <sheetFormatPr defaultRowHeight="17.25"/>
  <cols>
    <col min="1" max="1" width="5.140625" style="20" customWidth="1"/>
    <col min="2" max="2" width="5.42578125" style="35" customWidth="1"/>
    <col min="3" max="3" width="5.42578125" style="36" customWidth="1"/>
    <col min="4" max="4" width="5.7109375" style="37" customWidth="1"/>
    <col min="5" max="5" width="46.42578125" style="31" customWidth="1"/>
    <col min="6" max="6" width="16.5703125" style="130" customWidth="1"/>
    <col min="7" max="7" width="12.5703125" style="64" customWidth="1"/>
    <col min="8" max="8" width="12.5703125" style="63" customWidth="1"/>
    <col min="9" max="9" width="13.28515625" style="19" customWidth="1"/>
    <col min="10" max="10" width="14.7109375" style="19" customWidth="1"/>
    <col min="11" max="11" width="32" style="19" customWidth="1"/>
    <col min="12" max="12" width="14.85546875" style="19" customWidth="1"/>
    <col min="13" max="13" width="18.140625" style="19" customWidth="1"/>
    <col min="14" max="14" width="13.42578125" style="19" bestFit="1" customWidth="1"/>
    <col min="15" max="16384" width="9.140625" style="19"/>
  </cols>
  <sheetData>
    <row r="1" spans="1:14">
      <c r="F1" s="261" t="s">
        <v>91</v>
      </c>
      <c r="G1" s="261"/>
      <c r="H1" s="261"/>
      <c r="I1" s="261"/>
    </row>
    <row r="2" spans="1:14">
      <c r="E2" s="262" t="s">
        <v>51</v>
      </c>
      <c r="F2" s="262"/>
      <c r="G2" s="262"/>
      <c r="H2" s="262"/>
    </row>
    <row r="3" spans="1:14">
      <c r="E3" s="276" t="s">
        <v>174</v>
      </c>
      <c r="F3" s="276"/>
      <c r="G3" s="276"/>
      <c r="H3" s="276"/>
    </row>
    <row r="4" spans="1:14" ht="10.5" customHeight="1">
      <c r="E4" s="114"/>
      <c r="F4" s="129"/>
      <c r="G4" s="114"/>
      <c r="H4" s="114"/>
    </row>
    <row r="5" spans="1:14" ht="36" customHeight="1">
      <c r="A5" s="266" t="s">
        <v>94</v>
      </c>
      <c r="B5" s="266"/>
      <c r="C5" s="266"/>
      <c r="D5" s="266"/>
      <c r="E5" s="266"/>
      <c r="F5" s="266"/>
      <c r="G5" s="266"/>
      <c r="H5" s="266"/>
      <c r="J5" s="116"/>
      <c r="L5" s="116"/>
    </row>
    <row r="6" spans="1:14" ht="12" customHeight="1">
      <c r="B6" s="21"/>
      <c r="C6" s="22"/>
      <c r="D6" s="22"/>
      <c r="E6" s="23"/>
      <c r="F6" s="273" t="s">
        <v>63</v>
      </c>
      <c r="G6" s="273"/>
      <c r="H6" s="273"/>
    </row>
    <row r="7" spans="1:14" s="24" customFormat="1" ht="63" customHeight="1">
      <c r="A7" s="270" t="s">
        <v>20</v>
      </c>
      <c r="B7" s="271" t="s">
        <v>21</v>
      </c>
      <c r="C7" s="272" t="s">
        <v>22</v>
      </c>
      <c r="D7" s="272" t="s">
        <v>23</v>
      </c>
      <c r="E7" s="274" t="s">
        <v>24</v>
      </c>
      <c r="F7" s="275" t="s">
        <v>25</v>
      </c>
      <c r="G7" s="265" t="s">
        <v>40</v>
      </c>
      <c r="H7" s="265"/>
      <c r="J7" s="109"/>
      <c r="K7" s="109"/>
      <c r="L7" s="109"/>
      <c r="M7" s="109"/>
      <c r="N7" s="109"/>
    </row>
    <row r="8" spans="1:14" s="25" customFormat="1" ht="27.75" customHeight="1">
      <c r="A8" s="270"/>
      <c r="B8" s="271"/>
      <c r="C8" s="272"/>
      <c r="D8" s="272"/>
      <c r="E8" s="274"/>
      <c r="F8" s="275"/>
      <c r="G8" s="46" t="s">
        <v>17</v>
      </c>
      <c r="H8" s="46" t="s">
        <v>18</v>
      </c>
      <c r="J8" s="115"/>
      <c r="L8" s="115"/>
      <c r="M8" s="115"/>
    </row>
    <row r="9" spans="1:14" s="26" customFormat="1" ht="15" customHeight="1">
      <c r="A9" s="68" t="s">
        <v>1</v>
      </c>
      <c r="B9" s="68" t="s">
        <v>2</v>
      </c>
      <c r="C9" s="68" t="s">
        <v>38</v>
      </c>
      <c r="D9" s="68" t="s">
        <v>26</v>
      </c>
      <c r="E9" s="68" t="s">
        <v>27</v>
      </c>
      <c r="F9" s="79" t="s">
        <v>28</v>
      </c>
      <c r="G9" s="46" t="s">
        <v>29</v>
      </c>
      <c r="H9" s="46" t="s">
        <v>30</v>
      </c>
      <c r="J9" s="108"/>
      <c r="K9" s="127"/>
      <c r="L9" s="108"/>
      <c r="M9" s="99"/>
      <c r="N9" s="105"/>
    </row>
    <row r="10" spans="1:14" s="27" customFormat="1" ht="48.75" customHeight="1">
      <c r="A10" s="165">
        <v>2000</v>
      </c>
      <c r="B10" s="69" t="s">
        <v>12</v>
      </c>
      <c r="C10" s="70" t="s">
        <v>13</v>
      </c>
      <c r="D10" s="71" t="s">
        <v>13</v>
      </c>
      <c r="E10" s="72" t="s">
        <v>9</v>
      </c>
      <c r="F10" s="141">
        <f>G10+H10</f>
        <v>226685.6</v>
      </c>
      <c r="G10" s="141">
        <f>G11+G16+G28</f>
        <v>226685.6</v>
      </c>
      <c r="H10" s="161">
        <f>H16</f>
        <v>0</v>
      </c>
      <c r="J10" s="96"/>
      <c r="K10" s="96"/>
      <c r="L10" s="96"/>
      <c r="M10" s="94"/>
      <c r="N10" s="96"/>
    </row>
    <row r="11" spans="1:14" s="27" customFormat="1" ht="48.75" customHeight="1">
      <c r="A11" s="194">
        <v>2100</v>
      </c>
      <c r="B11" s="117" t="s">
        <v>100</v>
      </c>
      <c r="C11" s="117" t="s">
        <v>0</v>
      </c>
      <c r="D11" s="117" t="s">
        <v>0</v>
      </c>
      <c r="E11" s="195" t="s">
        <v>101</v>
      </c>
      <c r="F11" s="141">
        <f>G11</f>
        <v>-4452.1000000000004</v>
      </c>
      <c r="G11" s="141">
        <f>G13</f>
        <v>-4452.1000000000004</v>
      </c>
      <c r="H11" s="161"/>
      <c r="J11" s="96"/>
      <c r="K11" s="96"/>
      <c r="L11" s="96"/>
      <c r="M11" s="94"/>
      <c r="N11" s="96"/>
    </row>
    <row r="12" spans="1:14" s="27" customFormat="1" ht="26.25" customHeight="1">
      <c r="A12" s="196"/>
      <c r="B12" s="117"/>
      <c r="C12" s="117"/>
      <c r="D12" s="117"/>
      <c r="E12" s="158" t="s">
        <v>31</v>
      </c>
      <c r="F12" s="141"/>
      <c r="G12" s="141"/>
      <c r="H12" s="161"/>
      <c r="J12" s="96"/>
      <c r="K12" s="96"/>
      <c r="L12" s="96"/>
      <c r="M12" s="94"/>
      <c r="N12" s="96"/>
    </row>
    <row r="13" spans="1:14" s="27" customFormat="1" ht="24.75" customHeight="1">
      <c r="A13" s="196">
        <v>2130</v>
      </c>
      <c r="B13" s="117" t="s">
        <v>100</v>
      </c>
      <c r="C13" s="117" t="s">
        <v>38</v>
      </c>
      <c r="D13" s="117" t="s">
        <v>0</v>
      </c>
      <c r="E13" s="201" t="s">
        <v>102</v>
      </c>
      <c r="F13" s="141">
        <f>G13</f>
        <v>-4452.1000000000004</v>
      </c>
      <c r="G13" s="141">
        <f>G15</f>
        <v>-4452.1000000000004</v>
      </c>
      <c r="H13" s="161"/>
      <c r="J13" s="96"/>
      <c r="K13" s="96"/>
      <c r="L13" s="96"/>
      <c r="M13" s="94"/>
      <c r="N13" s="96"/>
    </row>
    <row r="14" spans="1:14" s="27" customFormat="1" ht="27.75" customHeight="1">
      <c r="A14" s="196"/>
      <c r="B14" s="117"/>
      <c r="C14" s="117"/>
      <c r="D14" s="117"/>
      <c r="E14" s="202" t="s">
        <v>32</v>
      </c>
      <c r="F14" s="141"/>
      <c r="G14" s="141"/>
      <c r="H14" s="161"/>
      <c r="J14" s="96"/>
      <c r="K14" s="96"/>
      <c r="L14" s="96"/>
      <c r="M14" s="94"/>
      <c r="N14" s="96"/>
    </row>
    <row r="15" spans="1:14" s="27" customFormat="1" ht="22.5" customHeight="1">
      <c r="A15" s="196">
        <v>2133</v>
      </c>
      <c r="B15" s="117" t="s">
        <v>100</v>
      </c>
      <c r="C15" s="117" t="s">
        <v>38</v>
      </c>
      <c r="D15" s="117" t="s">
        <v>1</v>
      </c>
      <c r="E15" s="202" t="s">
        <v>103</v>
      </c>
      <c r="F15" s="141">
        <f>G15</f>
        <v>-4452.1000000000004</v>
      </c>
      <c r="G15" s="141">
        <v>-4452.1000000000004</v>
      </c>
      <c r="H15" s="161"/>
      <c r="J15" s="96"/>
      <c r="K15" s="96"/>
      <c r="L15" s="96"/>
      <c r="M15" s="94"/>
      <c r="N15" s="96"/>
    </row>
    <row r="16" spans="1:14" s="27" customFormat="1" ht="33">
      <c r="A16" s="166">
        <v>2400</v>
      </c>
      <c r="B16" s="138" t="s">
        <v>3</v>
      </c>
      <c r="C16" s="138" t="s">
        <v>0</v>
      </c>
      <c r="D16" s="138" t="s">
        <v>0</v>
      </c>
      <c r="E16" s="139" t="s">
        <v>43</v>
      </c>
      <c r="F16" s="79">
        <f>G16+H16</f>
        <v>201637.7</v>
      </c>
      <c r="G16" s="79">
        <f>G21+G25</f>
        <v>201637.7</v>
      </c>
      <c r="H16" s="161">
        <v>0</v>
      </c>
      <c r="K16" s="96"/>
      <c r="L16" s="96"/>
    </row>
    <row r="17" spans="1:12" s="27" customFormat="1">
      <c r="A17" s="160"/>
      <c r="B17" s="28"/>
      <c r="C17" s="28"/>
      <c r="D17" s="28"/>
      <c r="E17" s="73" t="s">
        <v>31</v>
      </c>
      <c r="F17" s="79"/>
      <c r="G17" s="79"/>
      <c r="H17" s="161"/>
      <c r="J17" s="96"/>
      <c r="K17" s="96"/>
      <c r="L17" s="96"/>
    </row>
    <row r="18" spans="1:12" s="27" customFormat="1" ht="27" hidden="1">
      <c r="A18" s="167">
        <v>2420</v>
      </c>
      <c r="B18" s="28" t="s">
        <v>3</v>
      </c>
      <c r="C18" s="28" t="s">
        <v>2</v>
      </c>
      <c r="D18" s="28" t="s">
        <v>0</v>
      </c>
      <c r="E18" s="80" t="s">
        <v>53</v>
      </c>
      <c r="F18" s="79" t="e">
        <f>G18+H18</f>
        <v>#REF!</v>
      </c>
      <c r="G18" s="79">
        <v>0</v>
      </c>
      <c r="H18" s="161" t="e">
        <f>H20+#REF!</f>
        <v>#REF!</v>
      </c>
    </row>
    <row r="19" spans="1:12" s="27" customFormat="1" hidden="1">
      <c r="A19" s="168"/>
      <c r="B19" s="124"/>
      <c r="C19" s="124"/>
      <c r="D19" s="124"/>
      <c r="E19" s="125" t="s">
        <v>32</v>
      </c>
      <c r="F19" s="79"/>
      <c r="G19" s="79"/>
      <c r="H19" s="161"/>
    </row>
    <row r="20" spans="1:12" s="27" customFormat="1" hidden="1">
      <c r="A20" s="168">
        <v>2421</v>
      </c>
      <c r="B20" s="124" t="s">
        <v>3</v>
      </c>
      <c r="C20" s="124" t="s">
        <v>2</v>
      </c>
      <c r="D20" s="124" t="s">
        <v>1</v>
      </c>
      <c r="E20" s="126" t="s">
        <v>52</v>
      </c>
      <c r="F20" s="79">
        <f>H20</f>
        <v>0</v>
      </c>
      <c r="G20" s="79"/>
      <c r="H20" s="161">
        <v>0</v>
      </c>
    </row>
    <row r="21" spans="1:12" s="27" customFormat="1" ht="27">
      <c r="A21" s="178">
        <v>2420</v>
      </c>
      <c r="B21" s="117" t="s">
        <v>3</v>
      </c>
      <c r="C21" s="117" t="s">
        <v>2</v>
      </c>
      <c r="D21" s="117" t="s">
        <v>0</v>
      </c>
      <c r="E21" s="179" t="s">
        <v>65</v>
      </c>
      <c r="F21" s="79">
        <f>G21</f>
        <v>32837.699999999997</v>
      </c>
      <c r="G21" s="79">
        <f>G23</f>
        <v>32837.699999999997</v>
      </c>
      <c r="H21" s="161"/>
      <c r="J21" s="96"/>
    </row>
    <row r="22" spans="1:12" s="27" customFormat="1">
      <c r="A22" s="180"/>
      <c r="B22" s="124"/>
      <c r="C22" s="124"/>
      <c r="D22" s="124"/>
      <c r="E22" s="125" t="s">
        <v>32</v>
      </c>
      <c r="F22" s="79"/>
      <c r="G22" s="79"/>
      <c r="H22" s="161"/>
      <c r="J22" s="96"/>
    </row>
    <row r="23" spans="1:12" s="27" customFormat="1">
      <c r="A23" s="180">
        <v>2421</v>
      </c>
      <c r="B23" s="124" t="s">
        <v>3</v>
      </c>
      <c r="C23" s="124" t="s">
        <v>2</v>
      </c>
      <c r="D23" s="124" t="s">
        <v>1</v>
      </c>
      <c r="E23" s="126" t="s">
        <v>52</v>
      </c>
      <c r="F23" s="79">
        <f>G23</f>
        <v>32837.699999999997</v>
      </c>
      <c r="G23" s="79">
        <v>32837.699999999997</v>
      </c>
      <c r="H23" s="161"/>
      <c r="J23" s="96"/>
      <c r="K23" s="94"/>
    </row>
    <row r="24" spans="1:12" s="27" customFormat="1" hidden="1">
      <c r="A24" s="150">
        <v>3112</v>
      </c>
      <c r="B24" s="162" t="s">
        <v>49</v>
      </c>
      <c r="C24" s="162" t="s">
        <v>1</v>
      </c>
      <c r="D24" s="162" t="s">
        <v>2</v>
      </c>
      <c r="E24" s="163" t="s">
        <v>50</v>
      </c>
      <c r="F24" s="79">
        <v>0</v>
      </c>
      <c r="G24" s="79">
        <v>0</v>
      </c>
      <c r="H24" s="161"/>
      <c r="J24" s="94"/>
    </row>
    <row r="25" spans="1:12" s="27" customFormat="1">
      <c r="A25" s="196">
        <v>2450</v>
      </c>
      <c r="B25" s="117" t="s">
        <v>3</v>
      </c>
      <c r="C25" s="117" t="s">
        <v>27</v>
      </c>
      <c r="D25" s="117" t="s">
        <v>0</v>
      </c>
      <c r="E25" s="236" t="s">
        <v>125</v>
      </c>
      <c r="F25" s="79">
        <f>G25</f>
        <v>168800</v>
      </c>
      <c r="G25" s="79">
        <f>G27</f>
        <v>168800</v>
      </c>
      <c r="H25" s="161"/>
      <c r="J25" s="94"/>
    </row>
    <row r="26" spans="1:12" s="27" customFormat="1">
      <c r="A26" s="196"/>
      <c r="B26" s="117"/>
      <c r="C26" s="117"/>
      <c r="D26" s="117"/>
      <c r="E26" s="237" t="s">
        <v>32</v>
      </c>
      <c r="F26" s="79"/>
      <c r="G26" s="79"/>
      <c r="H26" s="161"/>
      <c r="J26" s="94"/>
    </row>
    <row r="27" spans="1:12" s="27" customFormat="1">
      <c r="A27" s="196">
        <v>2451</v>
      </c>
      <c r="B27" s="238" t="s">
        <v>3</v>
      </c>
      <c r="C27" s="238" t="s">
        <v>27</v>
      </c>
      <c r="D27" s="238" t="s">
        <v>1</v>
      </c>
      <c r="E27" s="237" t="s">
        <v>126</v>
      </c>
      <c r="F27" s="79">
        <f>G27</f>
        <v>168800</v>
      </c>
      <c r="G27" s="79">
        <v>168800</v>
      </c>
      <c r="H27" s="161"/>
      <c r="J27" s="94"/>
      <c r="K27" s="96"/>
    </row>
    <row r="28" spans="1:12" s="27" customFormat="1" ht="33">
      <c r="A28" s="194">
        <v>2800</v>
      </c>
      <c r="B28" s="117" t="s">
        <v>133</v>
      </c>
      <c r="C28" s="117" t="s">
        <v>0</v>
      </c>
      <c r="D28" s="117" t="s">
        <v>0</v>
      </c>
      <c r="E28" s="195" t="s">
        <v>134</v>
      </c>
      <c r="F28" s="79">
        <f>G28</f>
        <v>29500</v>
      </c>
      <c r="G28" s="79">
        <f>G30+G33</f>
        <v>29500</v>
      </c>
      <c r="H28" s="161"/>
      <c r="J28" s="94"/>
    </row>
    <row r="29" spans="1:12" s="27" customFormat="1">
      <c r="A29" s="196"/>
      <c r="B29" s="117"/>
      <c r="C29" s="117"/>
      <c r="D29" s="117"/>
      <c r="E29" s="237" t="s">
        <v>31</v>
      </c>
      <c r="F29" s="79"/>
      <c r="G29" s="79"/>
      <c r="H29" s="161"/>
      <c r="J29" s="94"/>
    </row>
    <row r="30" spans="1:12" s="27" customFormat="1">
      <c r="A30" s="196">
        <v>2810</v>
      </c>
      <c r="B30" s="238" t="s">
        <v>133</v>
      </c>
      <c r="C30" s="238" t="s">
        <v>1</v>
      </c>
      <c r="D30" s="238" t="s">
        <v>0</v>
      </c>
      <c r="E30" s="236" t="s">
        <v>135</v>
      </c>
      <c r="F30" s="79">
        <f>G30</f>
        <v>7000</v>
      </c>
      <c r="G30" s="79">
        <f>G32</f>
        <v>7000</v>
      </c>
      <c r="H30" s="161"/>
      <c r="J30" s="94"/>
    </row>
    <row r="31" spans="1:12" s="27" customFormat="1">
      <c r="A31" s="196"/>
      <c r="B31" s="117"/>
      <c r="C31" s="117"/>
      <c r="D31" s="117"/>
      <c r="E31" s="237" t="s">
        <v>32</v>
      </c>
      <c r="F31" s="79"/>
      <c r="G31" s="79"/>
      <c r="H31" s="161"/>
      <c r="J31" s="94"/>
    </row>
    <row r="32" spans="1:12" s="27" customFormat="1">
      <c r="A32" s="196">
        <v>2811</v>
      </c>
      <c r="B32" s="238" t="s">
        <v>133</v>
      </c>
      <c r="C32" s="238" t="s">
        <v>1</v>
      </c>
      <c r="D32" s="238" t="s">
        <v>1</v>
      </c>
      <c r="E32" s="237" t="s">
        <v>135</v>
      </c>
      <c r="F32" s="79">
        <f>G32</f>
        <v>7000</v>
      </c>
      <c r="G32" s="79">
        <v>7000</v>
      </c>
      <c r="H32" s="161"/>
      <c r="J32" s="94"/>
    </row>
    <row r="33" spans="1:11" s="27" customFormat="1">
      <c r="A33" s="196">
        <v>2820</v>
      </c>
      <c r="B33" s="117" t="s">
        <v>133</v>
      </c>
      <c r="C33" s="117" t="s">
        <v>2</v>
      </c>
      <c r="D33" s="117" t="s">
        <v>0</v>
      </c>
      <c r="E33" s="236" t="s">
        <v>136</v>
      </c>
      <c r="F33" s="79">
        <f>G33</f>
        <v>22500</v>
      </c>
      <c r="G33" s="79">
        <f>G35+G36</f>
        <v>22500</v>
      </c>
      <c r="H33" s="161"/>
      <c r="J33" s="94"/>
    </row>
    <row r="34" spans="1:11" s="27" customFormat="1">
      <c r="A34" s="196"/>
      <c r="B34" s="117"/>
      <c r="C34" s="117"/>
      <c r="D34" s="117"/>
      <c r="E34" s="237" t="s">
        <v>32</v>
      </c>
      <c r="F34" s="79"/>
      <c r="G34" s="79"/>
      <c r="H34" s="161"/>
      <c r="J34" s="94"/>
    </row>
    <row r="35" spans="1:11" s="27" customFormat="1">
      <c r="A35" s="196">
        <v>2823</v>
      </c>
      <c r="B35" s="238" t="s">
        <v>133</v>
      </c>
      <c r="C35" s="238" t="s">
        <v>2</v>
      </c>
      <c r="D35" s="238" t="s">
        <v>38</v>
      </c>
      <c r="E35" s="237" t="s">
        <v>137</v>
      </c>
      <c r="F35" s="79">
        <f>G35</f>
        <v>12000</v>
      </c>
      <c r="G35" s="79">
        <v>12000</v>
      </c>
      <c r="H35" s="161"/>
      <c r="J35" s="94"/>
    </row>
    <row r="36" spans="1:11" s="27" customFormat="1">
      <c r="A36" s="196">
        <v>2824</v>
      </c>
      <c r="B36" s="238" t="s">
        <v>133</v>
      </c>
      <c r="C36" s="238" t="s">
        <v>2</v>
      </c>
      <c r="D36" s="238" t="s">
        <v>26</v>
      </c>
      <c r="E36" s="237" t="s">
        <v>138</v>
      </c>
      <c r="F36" s="79">
        <f>G36</f>
        <v>10500</v>
      </c>
      <c r="G36" s="79">
        <v>10500</v>
      </c>
      <c r="H36" s="161"/>
      <c r="J36" s="94"/>
    </row>
    <row r="37" spans="1:11" s="27" customFormat="1">
      <c r="A37" s="164"/>
      <c r="B37" s="173"/>
      <c r="C37" s="173"/>
      <c r="D37" s="173"/>
      <c r="E37" s="260"/>
      <c r="F37" s="99"/>
      <c r="G37" s="99"/>
      <c r="H37" s="102"/>
      <c r="J37" s="94"/>
    </row>
    <row r="38" spans="1:11" s="27" customFormat="1">
      <c r="A38" s="110"/>
      <c r="B38" s="267" t="s">
        <v>85</v>
      </c>
      <c r="C38" s="267"/>
      <c r="D38" s="267"/>
      <c r="E38" s="267"/>
      <c r="F38" s="267"/>
      <c r="G38" s="267"/>
      <c r="H38" s="267"/>
      <c r="I38" s="267"/>
      <c r="J38" s="267"/>
      <c r="K38" s="267"/>
    </row>
    <row r="39" spans="1:11" s="27" customFormat="1" ht="24.75" customHeight="1">
      <c r="A39" s="110"/>
      <c r="B39" s="111"/>
      <c r="C39" s="111"/>
      <c r="D39" s="111"/>
      <c r="E39" s="112"/>
      <c r="F39" s="99"/>
      <c r="G39" s="99"/>
      <c r="H39" s="102"/>
      <c r="J39" s="94"/>
    </row>
    <row r="40" spans="1:11" s="52" customFormat="1" ht="18" customHeight="1">
      <c r="F40" s="131"/>
    </row>
    <row r="41" spans="1:11">
      <c r="B41" s="32"/>
      <c r="C41" s="29"/>
      <c r="D41" s="30"/>
      <c r="E41" s="19"/>
    </row>
    <row r="42" spans="1:11">
      <c r="B42" s="32"/>
      <c r="C42" s="33"/>
      <c r="D42" s="34"/>
    </row>
  </sheetData>
  <mergeCells count="13">
    <mergeCell ref="F1:I1"/>
    <mergeCell ref="B38:K38"/>
    <mergeCell ref="E7:E8"/>
    <mergeCell ref="F7:F8"/>
    <mergeCell ref="E2:H2"/>
    <mergeCell ref="G7:H7"/>
    <mergeCell ref="E3:H3"/>
    <mergeCell ref="A5:H5"/>
    <mergeCell ref="A7:A8"/>
    <mergeCell ref="B7:B8"/>
    <mergeCell ref="C7:C8"/>
    <mergeCell ref="D7:D8"/>
    <mergeCell ref="F6:H6"/>
  </mergeCells>
  <phoneticPr fontId="4" type="noConversion"/>
  <pageMargins left="0.24" right="0.19" top="0.28000000000000003" bottom="0.2" header="0.17" footer="0.17"/>
  <pageSetup scale="95" firstPageNumber="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zoomScaleNormal="100" workbookViewId="0">
      <selection activeCell="A3" sqref="A3:H3"/>
    </sheetView>
  </sheetViews>
  <sheetFormatPr defaultRowHeight="12.75"/>
  <cols>
    <col min="1" max="1" width="5.85546875" customWidth="1"/>
    <col min="2" max="2" width="49.5703125" customWidth="1"/>
    <col min="3" max="3" width="5.85546875" style="15" customWidth="1"/>
    <col min="4" max="4" width="15.28515625" customWidth="1"/>
    <col min="5" max="5" width="12.28515625" customWidth="1"/>
    <col min="6" max="6" width="12" customWidth="1"/>
    <col min="8" max="8" width="11.140625" customWidth="1"/>
    <col min="9" max="9" width="12.140625" customWidth="1"/>
    <col min="10" max="10" width="11.85546875" customWidth="1"/>
    <col min="11" max="11" width="10" bestFit="1" customWidth="1"/>
    <col min="12" max="12" width="10.140625" bestFit="1" customWidth="1"/>
  </cols>
  <sheetData>
    <row r="1" spans="1:13" ht="14.25">
      <c r="D1" s="278" t="s">
        <v>92</v>
      </c>
      <c r="E1" s="278"/>
      <c r="F1" s="278"/>
    </row>
    <row r="2" spans="1:13" ht="14.25">
      <c r="C2" s="261" t="s">
        <v>45</v>
      </c>
      <c r="D2" s="261"/>
      <c r="E2" s="261"/>
      <c r="F2" s="261"/>
    </row>
    <row r="3" spans="1:13" ht="14.25">
      <c r="A3" s="262" t="s">
        <v>175</v>
      </c>
      <c r="B3" s="262"/>
      <c r="C3" s="262"/>
      <c r="D3" s="262"/>
      <c r="E3" s="262"/>
      <c r="F3" s="262"/>
      <c r="G3" s="262"/>
      <c r="H3" s="262"/>
    </row>
    <row r="4" spans="1:13">
      <c r="D4" s="279"/>
      <c r="E4" s="279"/>
      <c r="F4" s="279"/>
    </row>
    <row r="5" spans="1:13" s="38" customFormat="1" ht="37.5" customHeight="1">
      <c r="A5" s="266" t="s">
        <v>95</v>
      </c>
      <c r="B5" s="266"/>
      <c r="C5" s="266"/>
      <c r="D5" s="266"/>
      <c r="E5" s="266"/>
      <c r="F5" s="266"/>
      <c r="G5" s="266"/>
      <c r="H5" s="266"/>
    </row>
    <row r="6" spans="1:13" s="38" customFormat="1" ht="13.5">
      <c r="C6" s="39"/>
      <c r="E6" s="277" t="s">
        <v>48</v>
      </c>
      <c r="F6" s="277"/>
    </row>
    <row r="7" spans="1:13" s="38" customFormat="1" ht="67.5" customHeight="1">
      <c r="A7" s="270" t="s">
        <v>20</v>
      </c>
      <c r="B7" s="76" t="s">
        <v>14</v>
      </c>
      <c r="C7" s="76"/>
      <c r="D7" s="281" t="s">
        <v>16</v>
      </c>
      <c r="E7" s="265" t="s">
        <v>40</v>
      </c>
      <c r="F7" s="265"/>
    </row>
    <row r="8" spans="1:13" s="38" customFormat="1" ht="33" customHeight="1">
      <c r="A8" s="270"/>
      <c r="B8" s="76" t="s">
        <v>15</v>
      </c>
      <c r="C8" s="44" t="s">
        <v>37</v>
      </c>
      <c r="D8" s="281"/>
      <c r="E8" s="67" t="s">
        <v>17</v>
      </c>
      <c r="F8" s="67" t="s">
        <v>18</v>
      </c>
      <c r="H8" s="95"/>
      <c r="I8" s="95"/>
      <c r="J8" s="95"/>
      <c r="M8" s="100"/>
    </row>
    <row r="9" spans="1:13" s="38" customFormat="1" ht="13.5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</row>
    <row r="10" spans="1:13" s="38" customFormat="1" ht="30">
      <c r="A10" s="151">
        <v>4000</v>
      </c>
      <c r="B10" s="77" t="s">
        <v>39</v>
      </c>
      <c r="C10" s="41"/>
      <c r="D10" s="141">
        <f>E10+F10</f>
        <v>226685.59999999998</v>
      </c>
      <c r="E10" s="141">
        <f>E12</f>
        <v>226685.59999999998</v>
      </c>
      <c r="F10" s="161">
        <v>0</v>
      </c>
      <c r="H10" s="99"/>
      <c r="I10" s="99"/>
      <c r="J10" s="99"/>
      <c r="K10" s="100"/>
      <c r="L10" s="100"/>
      <c r="M10" s="100"/>
    </row>
    <row r="11" spans="1:13" s="38" customFormat="1" ht="13.5">
      <c r="A11" s="151"/>
      <c r="B11" s="40" t="s">
        <v>19</v>
      </c>
      <c r="C11" s="41"/>
      <c r="D11" s="66"/>
      <c r="E11" s="66"/>
      <c r="F11" s="66"/>
      <c r="H11" s="95"/>
      <c r="I11" s="95"/>
      <c r="J11" s="95"/>
    </row>
    <row r="12" spans="1:13" s="38" customFormat="1" ht="44.25">
      <c r="A12" s="151">
        <v>4050</v>
      </c>
      <c r="B12" s="152" t="s">
        <v>60</v>
      </c>
      <c r="C12" s="153" t="s">
        <v>11</v>
      </c>
      <c r="D12" s="91">
        <f>E12</f>
        <v>226685.59999999998</v>
      </c>
      <c r="E12" s="91">
        <f>E14+E19+E35+E40</f>
        <v>226685.59999999998</v>
      </c>
      <c r="F12" s="66"/>
      <c r="G12" s="95"/>
      <c r="H12" s="95"/>
      <c r="I12" s="95"/>
      <c r="J12" s="95"/>
    </row>
    <row r="13" spans="1:13" s="38" customFormat="1" ht="14.25">
      <c r="A13" s="154"/>
      <c r="B13" s="40" t="s">
        <v>19</v>
      </c>
      <c r="C13" s="41"/>
      <c r="D13" s="156"/>
      <c r="E13" s="156"/>
      <c r="F13" s="66"/>
      <c r="H13" s="95"/>
      <c r="I13" s="95"/>
      <c r="J13" s="95"/>
    </row>
    <row r="14" spans="1:13" s="38" customFormat="1" ht="27">
      <c r="A14" s="181">
        <v>4100</v>
      </c>
      <c r="B14" s="203" t="s">
        <v>104</v>
      </c>
      <c r="C14" s="43" t="s">
        <v>11</v>
      </c>
      <c r="D14" s="156">
        <f>E14</f>
        <v>-4452.1000000000004</v>
      </c>
      <c r="E14" s="156">
        <f>E16</f>
        <v>-4452.1000000000004</v>
      </c>
      <c r="F14" s="66"/>
      <c r="H14" s="95"/>
      <c r="I14" s="95"/>
      <c r="J14" s="95"/>
    </row>
    <row r="15" spans="1:13" s="38" customFormat="1" ht="14.25">
      <c r="A15" s="198"/>
      <c r="B15" s="183" t="s">
        <v>19</v>
      </c>
      <c r="C15" s="41"/>
      <c r="D15" s="156"/>
      <c r="E15" s="156"/>
      <c r="F15" s="66"/>
      <c r="H15" s="95"/>
      <c r="I15" s="95"/>
      <c r="J15" s="95"/>
    </row>
    <row r="16" spans="1:13" s="38" customFormat="1" ht="27">
      <c r="A16" s="181">
        <v>4110</v>
      </c>
      <c r="B16" s="204" t="s">
        <v>105</v>
      </c>
      <c r="C16" s="43" t="s">
        <v>11</v>
      </c>
      <c r="D16" s="156">
        <f>E16</f>
        <v>-4452.1000000000004</v>
      </c>
      <c r="E16" s="156">
        <f>E18</f>
        <v>-4452.1000000000004</v>
      </c>
      <c r="F16" s="66"/>
      <c r="H16" s="95"/>
      <c r="I16" s="95"/>
      <c r="J16" s="95"/>
    </row>
    <row r="17" spans="1:10" s="38" customFormat="1" ht="14.25">
      <c r="A17" s="181"/>
      <c r="B17" s="183" t="s">
        <v>32</v>
      </c>
      <c r="C17" s="43"/>
      <c r="D17" s="156"/>
      <c r="E17" s="156"/>
      <c r="F17" s="66"/>
      <c r="H17" s="95"/>
      <c r="I17" s="95"/>
      <c r="J17" s="95"/>
    </row>
    <row r="18" spans="1:10" s="38" customFormat="1" ht="14.25">
      <c r="A18" s="181">
        <v>4111</v>
      </c>
      <c r="B18" s="199" t="s">
        <v>106</v>
      </c>
      <c r="C18" s="43" t="s">
        <v>107</v>
      </c>
      <c r="D18" s="156">
        <f>E18</f>
        <v>-4452.1000000000004</v>
      </c>
      <c r="E18" s="156">
        <v>-4452.1000000000004</v>
      </c>
      <c r="F18" s="66"/>
      <c r="H18" s="95"/>
      <c r="I18" s="95"/>
      <c r="J18" s="95"/>
    </row>
    <row r="19" spans="1:10" s="38" customFormat="1" ht="54">
      <c r="A19" s="181">
        <v>4200</v>
      </c>
      <c r="B19" s="197" t="s">
        <v>88</v>
      </c>
      <c r="C19" s="43" t="s">
        <v>11</v>
      </c>
      <c r="D19" s="156">
        <f>E19</f>
        <v>186300</v>
      </c>
      <c r="E19" s="91">
        <f>E21+E24+E27+E30</f>
        <v>186300</v>
      </c>
      <c r="F19" s="66"/>
      <c r="H19" s="95"/>
      <c r="I19" s="95"/>
      <c r="J19" s="95"/>
    </row>
    <row r="20" spans="1:10" s="38" customFormat="1" ht="14.25">
      <c r="A20" s="198"/>
      <c r="B20" s="183" t="s">
        <v>19</v>
      </c>
      <c r="C20" s="41"/>
      <c r="D20" s="156"/>
      <c r="E20" s="156"/>
      <c r="F20" s="66"/>
      <c r="H20" s="95"/>
      <c r="I20" s="95"/>
      <c r="J20" s="95"/>
    </row>
    <row r="21" spans="1:10" s="38" customFormat="1" ht="39">
      <c r="A21" s="181">
        <v>4210</v>
      </c>
      <c r="B21" s="239" t="s">
        <v>127</v>
      </c>
      <c r="C21" s="43" t="s">
        <v>11</v>
      </c>
      <c r="D21" s="156">
        <f>E21</f>
        <v>47000</v>
      </c>
      <c r="E21" s="156">
        <f>E23</f>
        <v>47000</v>
      </c>
      <c r="F21" s="66"/>
      <c r="H21" s="95"/>
      <c r="I21" s="95"/>
      <c r="J21" s="95"/>
    </row>
    <row r="22" spans="1:10" s="38" customFormat="1" ht="14.25">
      <c r="A22" s="181"/>
      <c r="B22" s="183" t="s">
        <v>32</v>
      </c>
      <c r="C22" s="43"/>
      <c r="D22" s="156"/>
      <c r="E22" s="156"/>
      <c r="F22" s="66"/>
      <c r="H22" s="95"/>
      <c r="I22" s="95"/>
      <c r="J22" s="95"/>
    </row>
    <row r="23" spans="1:10" s="38" customFormat="1" ht="14.25">
      <c r="A23" s="181">
        <v>4216</v>
      </c>
      <c r="B23" s="240" t="s">
        <v>128</v>
      </c>
      <c r="C23" s="155" t="s">
        <v>129</v>
      </c>
      <c r="D23" s="156">
        <f>E23</f>
        <v>47000</v>
      </c>
      <c r="E23" s="156">
        <v>47000</v>
      </c>
      <c r="F23" s="66"/>
      <c r="H23" s="95"/>
      <c r="I23" s="95"/>
      <c r="J23" s="95"/>
    </row>
    <row r="24" spans="1:10" s="38" customFormat="1" ht="52.5">
      <c r="A24" s="181">
        <v>4230</v>
      </c>
      <c r="B24" s="239" t="s">
        <v>162</v>
      </c>
      <c r="C24" s="43" t="s">
        <v>11</v>
      </c>
      <c r="D24" s="156">
        <f>E24</f>
        <v>3000</v>
      </c>
      <c r="E24" s="156">
        <f>E26</f>
        <v>3000</v>
      </c>
      <c r="F24" s="66"/>
      <c r="H24" s="95"/>
      <c r="I24" s="95"/>
      <c r="J24" s="95"/>
    </row>
    <row r="25" spans="1:10" s="38" customFormat="1" ht="14.25">
      <c r="A25" s="181"/>
      <c r="B25" s="183" t="s">
        <v>32</v>
      </c>
      <c r="C25" s="43"/>
      <c r="D25" s="156"/>
      <c r="E25" s="156"/>
      <c r="F25" s="66"/>
      <c r="H25" s="95"/>
      <c r="I25" s="95"/>
      <c r="J25" s="95"/>
    </row>
    <row r="26" spans="1:10" s="38" customFormat="1" ht="14.25">
      <c r="A26" s="181">
        <v>4238</v>
      </c>
      <c r="B26" s="199" t="s">
        <v>163</v>
      </c>
      <c r="C26" s="155" t="s">
        <v>164</v>
      </c>
      <c r="D26" s="156">
        <f>E26</f>
        <v>3000</v>
      </c>
      <c r="E26" s="156">
        <v>3000</v>
      </c>
      <c r="F26" s="66"/>
      <c r="H26" s="95"/>
      <c r="I26" s="95"/>
      <c r="J26" s="95"/>
    </row>
    <row r="27" spans="1:10" s="38" customFormat="1" ht="27">
      <c r="A27" s="181">
        <v>4250</v>
      </c>
      <c r="B27" s="239" t="s">
        <v>130</v>
      </c>
      <c r="C27" s="43" t="s">
        <v>11</v>
      </c>
      <c r="D27" s="156">
        <f>E27</f>
        <v>121800</v>
      </c>
      <c r="E27" s="156">
        <f>E29</f>
        <v>121800</v>
      </c>
      <c r="F27" s="66"/>
      <c r="H27" s="95"/>
      <c r="I27" s="95"/>
      <c r="J27" s="95"/>
    </row>
    <row r="28" spans="1:10" s="38" customFormat="1" ht="14.25">
      <c r="A28" s="181"/>
      <c r="B28" s="183" t="s">
        <v>32</v>
      </c>
      <c r="C28" s="43"/>
      <c r="D28" s="156"/>
      <c r="E28" s="156"/>
      <c r="F28" s="66"/>
      <c r="H28" s="95"/>
      <c r="I28" s="95"/>
      <c r="J28" s="95"/>
    </row>
    <row r="29" spans="1:10" s="38" customFormat="1" ht="27">
      <c r="A29" s="181">
        <v>4251</v>
      </c>
      <c r="B29" s="199" t="s">
        <v>131</v>
      </c>
      <c r="C29" s="155" t="s">
        <v>132</v>
      </c>
      <c r="D29" s="156">
        <f>E29</f>
        <v>121800</v>
      </c>
      <c r="E29" s="156">
        <v>121800</v>
      </c>
      <c r="F29" s="66"/>
      <c r="H29" s="95"/>
      <c r="I29" s="95"/>
      <c r="J29" s="95"/>
    </row>
    <row r="30" spans="1:10" s="38" customFormat="1" ht="39">
      <c r="A30" s="181">
        <v>4260</v>
      </c>
      <c r="B30" s="239" t="s">
        <v>165</v>
      </c>
      <c r="C30" s="43" t="s">
        <v>11</v>
      </c>
      <c r="D30" s="156">
        <f>E30</f>
        <v>14500</v>
      </c>
      <c r="E30" s="156">
        <f>E32+E33+E34</f>
        <v>14500</v>
      </c>
      <c r="F30" s="66"/>
      <c r="H30" s="95"/>
      <c r="I30" s="95"/>
      <c r="J30" s="95"/>
    </row>
    <row r="31" spans="1:10" s="38" customFormat="1" ht="14.25">
      <c r="A31" s="181"/>
      <c r="B31" s="183" t="s">
        <v>32</v>
      </c>
      <c r="C31" s="43"/>
      <c r="D31" s="156"/>
      <c r="E31" s="156"/>
      <c r="F31" s="66"/>
      <c r="H31" s="95"/>
      <c r="I31" s="95"/>
      <c r="J31" s="95"/>
    </row>
    <row r="32" spans="1:10" s="38" customFormat="1" ht="14.25">
      <c r="A32" s="181">
        <v>4261</v>
      </c>
      <c r="B32" s="199" t="s">
        <v>166</v>
      </c>
      <c r="C32" s="155" t="s">
        <v>167</v>
      </c>
      <c r="D32" s="156">
        <f>E32</f>
        <v>2500</v>
      </c>
      <c r="E32" s="156">
        <v>2500</v>
      </c>
      <c r="F32" s="66"/>
      <c r="H32" s="95"/>
      <c r="I32" s="95"/>
      <c r="J32" s="95"/>
    </row>
    <row r="33" spans="1:11" s="38" customFormat="1" ht="14.25">
      <c r="A33" s="181">
        <v>4267</v>
      </c>
      <c r="B33" s="259" t="s">
        <v>168</v>
      </c>
      <c r="C33" s="155" t="s">
        <v>169</v>
      </c>
      <c r="D33" s="156">
        <f>E33</f>
        <v>4000</v>
      </c>
      <c r="E33" s="156">
        <v>4000</v>
      </c>
      <c r="F33" s="66"/>
      <c r="H33" s="95"/>
      <c r="I33" s="95"/>
      <c r="J33" s="95"/>
    </row>
    <row r="34" spans="1:11" s="38" customFormat="1" ht="14.25">
      <c r="A34" s="181">
        <v>4268</v>
      </c>
      <c r="B34" s="259" t="s">
        <v>170</v>
      </c>
      <c r="C34" s="155" t="s">
        <v>171</v>
      </c>
      <c r="D34" s="156">
        <f>E34</f>
        <v>8000</v>
      </c>
      <c r="E34" s="156">
        <v>8000</v>
      </c>
      <c r="F34" s="66"/>
      <c r="H34" s="95"/>
      <c r="I34" s="95"/>
      <c r="J34" s="95"/>
    </row>
    <row r="35" spans="1:11" s="38" customFormat="1" ht="14.25">
      <c r="A35" s="181"/>
      <c r="B35" s="179" t="s">
        <v>155</v>
      </c>
      <c r="C35" s="155"/>
      <c r="D35" s="156">
        <f>E35</f>
        <v>12000</v>
      </c>
      <c r="E35" s="156">
        <f>E37</f>
        <v>12000</v>
      </c>
      <c r="F35" s="66"/>
      <c r="H35" s="95"/>
      <c r="I35" s="95"/>
      <c r="J35" s="95"/>
    </row>
    <row r="36" spans="1:11" s="38" customFormat="1" ht="14.25">
      <c r="A36" s="181"/>
      <c r="B36" s="237" t="s">
        <v>77</v>
      </c>
      <c r="C36" s="155"/>
      <c r="D36" s="156"/>
      <c r="E36" s="156"/>
      <c r="F36" s="66"/>
      <c r="H36" s="95"/>
      <c r="I36" s="95"/>
      <c r="J36" s="95"/>
    </row>
    <row r="37" spans="1:11" s="38" customFormat="1" ht="27">
      <c r="A37" s="181"/>
      <c r="B37" s="179" t="s">
        <v>156</v>
      </c>
      <c r="C37" s="155"/>
      <c r="D37" s="156">
        <f>E37</f>
        <v>12000</v>
      </c>
      <c r="E37" s="156">
        <f>E39</f>
        <v>12000</v>
      </c>
      <c r="F37" s="66"/>
      <c r="H37" s="95"/>
      <c r="I37" s="95"/>
      <c r="J37" s="95"/>
    </row>
    <row r="38" spans="1:11" s="38" customFormat="1" ht="14.25">
      <c r="A38" s="181"/>
      <c r="B38" s="237" t="s">
        <v>32</v>
      </c>
      <c r="C38" s="155"/>
      <c r="D38" s="156"/>
      <c r="E38" s="156"/>
      <c r="F38" s="66"/>
      <c r="H38" s="95"/>
      <c r="I38" s="95"/>
      <c r="J38" s="95"/>
    </row>
    <row r="39" spans="1:11" s="38" customFormat="1" ht="27">
      <c r="A39" s="181"/>
      <c r="B39" s="247" t="s">
        <v>157</v>
      </c>
      <c r="C39" s="155"/>
      <c r="D39" s="156">
        <f>E39</f>
        <v>12000</v>
      </c>
      <c r="E39" s="156">
        <v>12000</v>
      </c>
      <c r="F39" s="66"/>
      <c r="H39" s="95"/>
      <c r="I39" s="95"/>
      <c r="J39" s="95"/>
    </row>
    <row r="40" spans="1:11" s="38" customFormat="1" ht="28.5">
      <c r="A40" s="181">
        <v>4600</v>
      </c>
      <c r="B40" s="182" t="s">
        <v>66</v>
      </c>
      <c r="C40" s="43" t="s">
        <v>11</v>
      </c>
      <c r="D40" s="91">
        <f>E40</f>
        <v>32837.699999999997</v>
      </c>
      <c r="E40" s="91">
        <f>E42</f>
        <v>32837.699999999997</v>
      </c>
      <c r="F40" s="66"/>
      <c r="H40" s="95"/>
      <c r="I40" s="95"/>
      <c r="J40" s="95"/>
    </row>
    <row r="41" spans="1:11" s="38" customFormat="1" ht="14.25">
      <c r="A41" s="181"/>
      <c r="B41" s="183" t="s">
        <v>19</v>
      </c>
      <c r="C41" s="41"/>
      <c r="D41" s="156"/>
      <c r="E41" s="156"/>
      <c r="F41" s="66"/>
      <c r="H41" s="95"/>
      <c r="I41" s="95"/>
      <c r="J41" s="95"/>
    </row>
    <row r="42" spans="1:11" s="38" customFormat="1" ht="27">
      <c r="A42" s="181">
        <v>4630</v>
      </c>
      <c r="B42" s="184" t="s">
        <v>67</v>
      </c>
      <c r="C42" s="43" t="s">
        <v>11</v>
      </c>
      <c r="D42" s="91">
        <f>E42</f>
        <v>32837.699999999997</v>
      </c>
      <c r="E42" s="91">
        <f>E44</f>
        <v>32837.699999999997</v>
      </c>
      <c r="F42" s="66"/>
      <c r="H42" s="95"/>
      <c r="I42" s="95"/>
      <c r="J42" s="95"/>
    </row>
    <row r="43" spans="1:11" s="38" customFormat="1" ht="14.25">
      <c r="A43" s="185"/>
      <c r="B43" s="40" t="s">
        <v>32</v>
      </c>
      <c r="C43" s="42"/>
      <c r="D43" s="156"/>
      <c r="E43" s="156"/>
      <c r="F43" s="66"/>
      <c r="H43" s="95"/>
      <c r="I43" s="95"/>
      <c r="J43" s="95"/>
    </row>
    <row r="44" spans="1:11" s="38" customFormat="1" ht="21" customHeight="1">
      <c r="A44" s="181">
        <v>4634</v>
      </c>
      <c r="B44" s="171" t="s">
        <v>68</v>
      </c>
      <c r="C44" s="155" t="s">
        <v>69</v>
      </c>
      <c r="D44" s="91">
        <f>E44</f>
        <v>32837.699999999997</v>
      </c>
      <c r="E44" s="79">
        <v>32837.699999999997</v>
      </c>
      <c r="F44" s="66"/>
      <c r="H44" s="95"/>
      <c r="I44" s="95"/>
      <c r="J44" s="95"/>
    </row>
    <row r="45" spans="1:11" s="38" customFormat="1" ht="14.25">
      <c r="A45" s="218"/>
      <c r="B45" s="175"/>
      <c r="C45" s="219"/>
      <c r="D45" s="220"/>
      <c r="E45" s="99"/>
      <c r="F45" s="221"/>
      <c r="H45" s="95"/>
      <c r="I45" s="95"/>
      <c r="J45" s="95"/>
    </row>
    <row r="46" spans="1:11" s="38" customFormat="1" ht="18" customHeight="1">
      <c r="A46" s="113"/>
      <c r="B46" s="267" t="s">
        <v>86</v>
      </c>
      <c r="C46" s="267"/>
      <c r="D46" s="267"/>
      <c r="E46" s="267"/>
      <c r="F46" s="267"/>
      <c r="G46" s="267"/>
      <c r="H46" s="267"/>
      <c r="I46" s="267"/>
      <c r="J46" s="267"/>
      <c r="K46" s="267"/>
    </row>
    <row r="47" spans="1:11" s="52" customFormat="1" ht="24" customHeight="1">
      <c r="A47" s="280" t="s">
        <v>47</v>
      </c>
      <c r="B47" s="280"/>
      <c r="C47" s="280"/>
      <c r="D47" s="280"/>
      <c r="E47" s="280"/>
      <c r="F47" s="280"/>
      <c r="G47" s="280"/>
      <c r="I47" s="103"/>
    </row>
    <row r="48" spans="1:11" s="9" customFormat="1">
      <c r="C48" s="16"/>
      <c r="I48" s="104"/>
    </row>
    <row r="49" spans="3:3" s="9" customFormat="1">
      <c r="C49" s="16"/>
    </row>
    <row r="50" spans="3:3" s="9" customFormat="1">
      <c r="C50" s="16"/>
    </row>
    <row r="51" spans="3:3" s="9" customFormat="1">
      <c r="C51" s="16"/>
    </row>
    <row r="52" spans="3:3" s="9" customFormat="1">
      <c r="C52" s="16"/>
    </row>
    <row r="53" spans="3:3" s="9" customFormat="1">
      <c r="C53" s="16"/>
    </row>
    <row r="54" spans="3:3" s="9" customFormat="1">
      <c r="C54" s="16"/>
    </row>
    <row r="55" spans="3:3" s="9" customFormat="1">
      <c r="C55" s="16"/>
    </row>
    <row r="56" spans="3:3" s="9" customFormat="1">
      <c r="C56" s="16"/>
    </row>
    <row r="57" spans="3:3" s="9" customFormat="1">
      <c r="C57" s="16"/>
    </row>
    <row r="58" spans="3:3" s="9" customFormat="1">
      <c r="C58" s="16"/>
    </row>
    <row r="59" spans="3:3" s="9" customFormat="1">
      <c r="C59" s="16"/>
    </row>
    <row r="60" spans="3:3" s="9" customFormat="1">
      <c r="C60" s="16"/>
    </row>
    <row r="61" spans="3:3" s="9" customFormat="1">
      <c r="C61" s="16"/>
    </row>
    <row r="62" spans="3:3" s="9" customFormat="1">
      <c r="C62" s="16"/>
    </row>
    <row r="63" spans="3:3" s="9" customFormat="1">
      <c r="C63" s="16"/>
    </row>
    <row r="64" spans="3:3" s="9" customFormat="1">
      <c r="C64" s="16"/>
    </row>
    <row r="65" spans="3:3" s="9" customFormat="1">
      <c r="C65" s="16"/>
    </row>
    <row r="66" spans="3:3" s="9" customFormat="1">
      <c r="C66" s="16"/>
    </row>
    <row r="67" spans="3:3" s="9" customFormat="1">
      <c r="C67" s="16"/>
    </row>
    <row r="68" spans="3:3" s="9" customFormat="1">
      <c r="C68" s="16"/>
    </row>
    <row r="69" spans="3:3" s="9" customFormat="1">
      <c r="C69" s="16"/>
    </row>
    <row r="70" spans="3:3" s="9" customFormat="1">
      <c r="C70" s="16"/>
    </row>
    <row r="71" spans="3:3" s="9" customFormat="1">
      <c r="C71" s="16"/>
    </row>
    <row r="72" spans="3:3" s="9" customFormat="1">
      <c r="C72" s="16"/>
    </row>
    <row r="73" spans="3:3" s="9" customFormat="1">
      <c r="C73" s="16"/>
    </row>
    <row r="74" spans="3:3" s="9" customFormat="1">
      <c r="C74" s="16"/>
    </row>
    <row r="75" spans="3:3" s="9" customFormat="1">
      <c r="C75" s="16"/>
    </row>
    <row r="76" spans="3:3" s="9" customFormat="1">
      <c r="C76" s="16"/>
    </row>
    <row r="77" spans="3:3" s="9" customFormat="1">
      <c r="C77" s="16"/>
    </row>
    <row r="78" spans="3:3" s="9" customFormat="1">
      <c r="C78" s="16"/>
    </row>
    <row r="79" spans="3:3" s="9" customFormat="1">
      <c r="C79" s="16"/>
    </row>
    <row r="80" spans="3:3" s="9" customFormat="1">
      <c r="C80" s="16"/>
    </row>
    <row r="81" spans="3:3" s="9" customFormat="1">
      <c r="C81" s="16"/>
    </row>
    <row r="82" spans="3:3" s="9" customFormat="1">
      <c r="C82" s="16"/>
    </row>
    <row r="83" spans="3:3" s="9" customFormat="1">
      <c r="C83" s="16"/>
    </row>
    <row r="84" spans="3:3" s="9" customFormat="1">
      <c r="C84" s="16"/>
    </row>
    <row r="85" spans="3:3" s="9" customFormat="1">
      <c r="C85" s="16"/>
    </row>
    <row r="86" spans="3:3" s="9" customFormat="1">
      <c r="C86" s="16"/>
    </row>
    <row r="87" spans="3:3" s="9" customFormat="1">
      <c r="C87" s="16"/>
    </row>
    <row r="88" spans="3:3" s="9" customFormat="1">
      <c r="C88" s="16"/>
    </row>
    <row r="89" spans="3:3" s="9" customFormat="1">
      <c r="C89" s="16"/>
    </row>
    <row r="90" spans="3:3" s="9" customFormat="1">
      <c r="C90" s="16"/>
    </row>
    <row r="91" spans="3:3" s="9" customFormat="1">
      <c r="C91" s="16"/>
    </row>
    <row r="92" spans="3:3" s="9" customFormat="1">
      <c r="C92" s="16"/>
    </row>
    <row r="93" spans="3:3" s="9" customFormat="1">
      <c r="C93" s="16"/>
    </row>
    <row r="94" spans="3:3" s="9" customFormat="1">
      <c r="C94" s="16"/>
    </row>
    <row r="95" spans="3:3" s="9" customFormat="1">
      <c r="C95" s="16"/>
    </row>
    <row r="96" spans="3:3" s="9" customFormat="1">
      <c r="C96" s="16"/>
    </row>
    <row r="97" spans="3:3" s="9" customFormat="1">
      <c r="C97" s="16"/>
    </row>
    <row r="98" spans="3:3" s="9" customFormat="1">
      <c r="C98" s="16"/>
    </row>
    <row r="99" spans="3:3" s="9" customFormat="1">
      <c r="C99" s="16"/>
    </row>
    <row r="100" spans="3:3" s="9" customFormat="1">
      <c r="C100" s="16"/>
    </row>
    <row r="101" spans="3:3" s="9" customFormat="1">
      <c r="C101" s="16"/>
    </row>
    <row r="102" spans="3:3" s="9" customFormat="1">
      <c r="C102" s="16"/>
    </row>
    <row r="103" spans="3:3" s="9" customFormat="1">
      <c r="C103" s="16"/>
    </row>
    <row r="104" spans="3:3" s="9" customFormat="1">
      <c r="C104" s="16"/>
    </row>
    <row r="105" spans="3:3" s="9" customFormat="1">
      <c r="C105" s="16"/>
    </row>
    <row r="106" spans="3:3" s="9" customFormat="1">
      <c r="C106" s="16"/>
    </row>
    <row r="107" spans="3:3" s="9" customFormat="1">
      <c r="C107" s="16"/>
    </row>
    <row r="108" spans="3:3" s="9" customFormat="1">
      <c r="C108" s="16"/>
    </row>
    <row r="109" spans="3:3" s="9" customFormat="1">
      <c r="C109" s="16"/>
    </row>
    <row r="110" spans="3:3" s="9" customFormat="1">
      <c r="C110" s="16"/>
    </row>
    <row r="111" spans="3:3" s="9" customFormat="1">
      <c r="C111" s="16"/>
    </row>
    <row r="112" spans="3:3" s="9" customFormat="1">
      <c r="C112" s="16"/>
    </row>
    <row r="113" spans="3:3" s="9" customFormat="1">
      <c r="C113" s="16"/>
    </row>
    <row r="114" spans="3:3" s="9" customFormat="1">
      <c r="C114" s="16"/>
    </row>
    <row r="115" spans="3:3" s="9" customFormat="1">
      <c r="C115" s="16"/>
    </row>
    <row r="116" spans="3:3" s="9" customFormat="1">
      <c r="C116" s="16"/>
    </row>
    <row r="117" spans="3:3" s="9" customFormat="1">
      <c r="C117" s="16"/>
    </row>
    <row r="118" spans="3:3" s="9" customFormat="1">
      <c r="C118" s="16"/>
    </row>
    <row r="119" spans="3:3" s="9" customFormat="1">
      <c r="C119" s="16"/>
    </row>
    <row r="120" spans="3:3" s="9" customFormat="1">
      <c r="C120" s="16"/>
    </row>
    <row r="121" spans="3:3" s="9" customFormat="1">
      <c r="C121" s="16"/>
    </row>
    <row r="122" spans="3:3" s="9" customFormat="1">
      <c r="C122" s="16"/>
    </row>
    <row r="123" spans="3:3" s="9" customFormat="1">
      <c r="C123" s="16"/>
    </row>
    <row r="124" spans="3:3" s="9" customFormat="1">
      <c r="C124" s="16"/>
    </row>
    <row r="125" spans="3:3" s="9" customFormat="1">
      <c r="C125" s="16"/>
    </row>
    <row r="126" spans="3:3" s="9" customFormat="1">
      <c r="C126" s="16"/>
    </row>
    <row r="127" spans="3:3" s="9" customFormat="1">
      <c r="C127" s="16"/>
    </row>
    <row r="128" spans="3:3" s="9" customFormat="1">
      <c r="C128" s="16"/>
    </row>
    <row r="129" spans="3:3" s="9" customFormat="1">
      <c r="C129" s="16"/>
    </row>
    <row r="130" spans="3:3" s="9" customFormat="1">
      <c r="C130" s="16"/>
    </row>
    <row r="131" spans="3:3" s="9" customFormat="1">
      <c r="C131" s="16"/>
    </row>
    <row r="132" spans="3:3" s="9" customFormat="1">
      <c r="C132" s="16"/>
    </row>
    <row r="133" spans="3:3" s="9" customFormat="1">
      <c r="C133" s="16"/>
    </row>
    <row r="134" spans="3:3" s="9" customFormat="1">
      <c r="C134" s="16"/>
    </row>
    <row r="135" spans="3:3" s="9" customFormat="1">
      <c r="C135" s="16"/>
    </row>
    <row r="136" spans="3:3" s="9" customFormat="1">
      <c r="C136" s="16"/>
    </row>
    <row r="137" spans="3:3" s="9" customFormat="1">
      <c r="C137" s="16"/>
    </row>
    <row r="138" spans="3:3" s="9" customFormat="1">
      <c r="C138" s="16"/>
    </row>
    <row r="139" spans="3:3" s="9" customFormat="1">
      <c r="C139" s="16"/>
    </row>
    <row r="140" spans="3:3" s="9" customFormat="1">
      <c r="C140" s="16"/>
    </row>
    <row r="141" spans="3:3" s="9" customFormat="1">
      <c r="C141" s="16"/>
    </row>
    <row r="142" spans="3:3" s="9" customFormat="1">
      <c r="C142" s="16"/>
    </row>
    <row r="143" spans="3:3" s="9" customFormat="1">
      <c r="C143" s="16"/>
    </row>
    <row r="144" spans="3:3" s="9" customFormat="1">
      <c r="C144" s="16"/>
    </row>
    <row r="145" spans="3:3" s="9" customFormat="1">
      <c r="C145" s="16"/>
    </row>
    <row r="146" spans="3:3" s="9" customFormat="1">
      <c r="C146" s="16"/>
    </row>
    <row r="147" spans="3:3" s="9" customFormat="1">
      <c r="C147" s="16"/>
    </row>
    <row r="148" spans="3:3" s="9" customFormat="1">
      <c r="C148" s="16"/>
    </row>
    <row r="149" spans="3:3" s="9" customFormat="1">
      <c r="C149" s="16"/>
    </row>
    <row r="150" spans="3:3" s="9" customFormat="1">
      <c r="C150" s="16"/>
    </row>
    <row r="151" spans="3:3" s="9" customFormat="1">
      <c r="C151" s="16"/>
    </row>
    <row r="152" spans="3:3" s="9" customFormat="1">
      <c r="C152" s="16"/>
    </row>
    <row r="153" spans="3:3" s="9" customFormat="1">
      <c r="C153" s="16"/>
    </row>
    <row r="154" spans="3:3" s="9" customFormat="1">
      <c r="C154" s="16"/>
    </row>
    <row r="155" spans="3:3" s="9" customFormat="1">
      <c r="C155" s="16"/>
    </row>
    <row r="156" spans="3:3" s="9" customFormat="1">
      <c r="C156" s="16"/>
    </row>
    <row r="157" spans="3:3" s="9" customFormat="1">
      <c r="C157" s="16"/>
    </row>
    <row r="158" spans="3:3" s="9" customFormat="1">
      <c r="C158" s="16"/>
    </row>
    <row r="159" spans="3:3" s="9" customFormat="1">
      <c r="C159" s="16"/>
    </row>
    <row r="160" spans="3:3" s="9" customFormat="1">
      <c r="C160" s="16"/>
    </row>
    <row r="161" spans="3:3" s="9" customFormat="1">
      <c r="C161" s="16"/>
    </row>
    <row r="162" spans="3:3" s="9" customFormat="1">
      <c r="C162" s="16"/>
    </row>
    <row r="163" spans="3:3" s="9" customFormat="1">
      <c r="C163" s="16"/>
    </row>
    <row r="164" spans="3:3" s="9" customFormat="1">
      <c r="C164" s="16"/>
    </row>
    <row r="165" spans="3:3" s="9" customFormat="1">
      <c r="C165" s="16"/>
    </row>
    <row r="166" spans="3:3" s="9" customFormat="1">
      <c r="C166" s="16"/>
    </row>
    <row r="167" spans="3:3" s="9" customFormat="1">
      <c r="C167" s="16"/>
    </row>
    <row r="168" spans="3:3" s="9" customFormat="1">
      <c r="C168" s="16"/>
    </row>
    <row r="169" spans="3:3" s="9" customFormat="1">
      <c r="C169" s="16"/>
    </row>
    <row r="170" spans="3:3" s="9" customFormat="1">
      <c r="C170" s="16"/>
    </row>
    <row r="171" spans="3:3" s="9" customFormat="1">
      <c r="C171" s="16"/>
    </row>
    <row r="172" spans="3:3" s="9" customFormat="1">
      <c r="C172" s="16"/>
    </row>
  </sheetData>
  <mergeCells count="11">
    <mergeCell ref="A47:G47"/>
    <mergeCell ref="A7:A8"/>
    <mergeCell ref="D7:D8"/>
    <mergeCell ref="E7:F7"/>
    <mergeCell ref="C2:F2"/>
    <mergeCell ref="A5:H5"/>
    <mergeCell ref="B46:K46"/>
    <mergeCell ref="E6:F6"/>
    <mergeCell ref="D1:F1"/>
    <mergeCell ref="D4:F4"/>
    <mergeCell ref="A3:H3"/>
  </mergeCells>
  <phoneticPr fontId="4" type="noConversion"/>
  <pageMargins left="0.3" right="0.24" top="0.4" bottom="0.4" header="0.17" footer="0.17"/>
  <pageSetup firstPageNumber="1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zoomScaleNormal="100" workbookViewId="0">
      <selection activeCell="A3" sqref="A3:H3"/>
    </sheetView>
  </sheetViews>
  <sheetFormatPr defaultRowHeight="15"/>
  <cols>
    <col min="1" max="1" width="5.5703125" style="1" customWidth="1"/>
    <col min="2" max="2" width="4.28515625" style="2" customWidth="1"/>
    <col min="3" max="3" width="3.85546875" style="3" customWidth="1"/>
    <col min="4" max="4" width="3.85546875" style="4" customWidth="1"/>
    <col min="5" max="5" width="51.42578125" style="8" customWidth="1"/>
    <col min="6" max="6" width="12.7109375" style="132" customWidth="1"/>
    <col min="7" max="7" width="11.28515625" style="65" customWidth="1"/>
    <col min="8" max="8" width="13" style="132" customWidth="1"/>
    <col min="9" max="9" width="9.140625" style="5"/>
    <col min="10" max="10" width="16.7109375" style="5" customWidth="1"/>
    <col min="11" max="11" width="13.7109375" style="5" customWidth="1"/>
    <col min="12" max="12" width="20.7109375" style="5" customWidth="1"/>
    <col min="13" max="13" width="13.5703125" style="5" bestFit="1" customWidth="1"/>
    <col min="14" max="15" width="9.140625" style="5"/>
    <col min="16" max="16" width="9.5703125" style="5" bestFit="1" customWidth="1"/>
    <col min="17" max="16384" width="9.140625" style="5"/>
  </cols>
  <sheetData>
    <row r="1" spans="1:13" ht="15.75">
      <c r="F1" s="278" t="s">
        <v>93</v>
      </c>
      <c r="G1" s="278"/>
      <c r="H1" s="278"/>
    </row>
    <row r="2" spans="1:13">
      <c r="E2" s="262" t="s">
        <v>51</v>
      </c>
      <c r="F2" s="262"/>
      <c r="G2" s="262"/>
      <c r="H2" s="262"/>
    </row>
    <row r="3" spans="1:13">
      <c r="A3" s="262" t="s">
        <v>176</v>
      </c>
      <c r="B3" s="262"/>
      <c r="C3" s="262"/>
      <c r="D3" s="262"/>
      <c r="E3" s="262"/>
      <c r="F3" s="262"/>
      <c r="G3" s="262"/>
      <c r="H3" s="262"/>
    </row>
    <row r="4" spans="1:13">
      <c r="E4" s="114"/>
      <c r="F4" s="129"/>
      <c r="G4" s="114"/>
      <c r="H4" s="129"/>
    </row>
    <row r="5" spans="1:13" ht="36" customHeight="1">
      <c r="A5" s="285" t="s">
        <v>96</v>
      </c>
      <c r="B5" s="285"/>
      <c r="C5" s="285"/>
      <c r="D5" s="285"/>
      <c r="E5" s="285"/>
      <c r="F5" s="285"/>
      <c r="G5" s="285"/>
      <c r="H5" s="285"/>
    </row>
    <row r="6" spans="1:13" ht="17.25">
      <c r="A6" s="20"/>
      <c r="B6" s="21"/>
      <c r="C6" s="22"/>
      <c r="D6" s="22"/>
      <c r="E6" s="23"/>
      <c r="F6" s="286" t="s">
        <v>61</v>
      </c>
      <c r="G6" s="286"/>
      <c r="H6" s="286"/>
    </row>
    <row r="7" spans="1:13" s="6" customFormat="1" ht="90.75" customHeight="1">
      <c r="A7" s="270" t="s">
        <v>20</v>
      </c>
      <c r="B7" s="283" t="s">
        <v>36</v>
      </c>
      <c r="C7" s="284" t="s">
        <v>22</v>
      </c>
      <c r="D7" s="284" t="s">
        <v>23</v>
      </c>
      <c r="E7" s="274" t="s">
        <v>33</v>
      </c>
      <c r="F7" s="275" t="s">
        <v>34</v>
      </c>
      <c r="G7" s="265" t="s">
        <v>40</v>
      </c>
      <c r="H7" s="265"/>
      <c r="J7" s="92"/>
      <c r="K7" s="92"/>
      <c r="L7" s="123"/>
      <c r="M7" s="92"/>
    </row>
    <row r="8" spans="1:13" s="7" customFormat="1" ht="35.25" customHeight="1">
      <c r="A8" s="270"/>
      <c r="B8" s="283"/>
      <c r="C8" s="284"/>
      <c r="D8" s="284"/>
      <c r="E8" s="274"/>
      <c r="F8" s="275"/>
      <c r="G8" s="67" t="s">
        <v>17</v>
      </c>
      <c r="H8" s="79" t="s">
        <v>18</v>
      </c>
      <c r="K8" s="101"/>
      <c r="L8" s="101"/>
    </row>
    <row r="9" spans="1:13" s="17" customFormat="1" ht="16.5" customHeight="1">
      <c r="A9" s="74">
        <v>1</v>
      </c>
      <c r="B9" s="74">
        <v>2</v>
      </c>
      <c r="C9" s="74">
        <v>3</v>
      </c>
      <c r="D9" s="74">
        <v>4</v>
      </c>
      <c r="E9" s="74">
        <v>5</v>
      </c>
      <c r="F9" s="134">
        <v>6</v>
      </c>
      <c r="G9" s="134">
        <v>7</v>
      </c>
      <c r="H9" s="134">
        <v>8</v>
      </c>
      <c r="J9" s="101"/>
      <c r="K9" s="101"/>
    </row>
    <row r="10" spans="1:13" s="18" customFormat="1" ht="51" customHeight="1">
      <c r="A10" s="169">
        <v>2000</v>
      </c>
      <c r="B10" s="69" t="s">
        <v>12</v>
      </c>
      <c r="C10" s="70" t="s">
        <v>13</v>
      </c>
      <c r="D10" s="71" t="s">
        <v>13</v>
      </c>
      <c r="E10" s="72" t="s">
        <v>42</v>
      </c>
      <c r="F10" s="79">
        <f>G10</f>
        <v>226685.6</v>
      </c>
      <c r="G10" s="79">
        <f>G11+G26+G56</f>
        <v>226685.6</v>
      </c>
      <c r="H10" s="79"/>
      <c r="J10" s="128"/>
      <c r="K10" s="128"/>
      <c r="L10" s="128"/>
    </row>
    <row r="11" spans="1:13" s="18" customFormat="1" ht="40.5" customHeight="1">
      <c r="A11" s="205">
        <v>2100</v>
      </c>
      <c r="B11" s="117" t="s">
        <v>100</v>
      </c>
      <c r="C11" s="157">
        <v>0</v>
      </c>
      <c r="D11" s="157">
        <v>0</v>
      </c>
      <c r="E11" s="195" t="s">
        <v>110</v>
      </c>
      <c r="F11" s="79">
        <f>G11</f>
        <v>-4452.1000000000004</v>
      </c>
      <c r="G11" s="79">
        <f>G13</f>
        <v>-4452.1000000000004</v>
      </c>
      <c r="H11" s="79"/>
      <c r="J11" s="128"/>
      <c r="K11" s="128"/>
      <c r="L11" s="128"/>
    </row>
    <row r="12" spans="1:13" s="18" customFormat="1" ht="22.5" customHeight="1">
      <c r="A12" s="178"/>
      <c r="B12" s="117"/>
      <c r="C12" s="157"/>
      <c r="D12" s="157"/>
      <c r="E12" s="158" t="s">
        <v>31</v>
      </c>
      <c r="F12" s="79"/>
      <c r="G12" s="79"/>
      <c r="H12" s="79"/>
      <c r="J12" s="128"/>
      <c r="K12" s="128"/>
      <c r="L12" s="128"/>
    </row>
    <row r="13" spans="1:13" s="18" customFormat="1" ht="24" customHeight="1">
      <c r="A13" s="178">
        <v>2130</v>
      </c>
      <c r="B13" s="117" t="s">
        <v>100</v>
      </c>
      <c r="C13" s="157">
        <v>3</v>
      </c>
      <c r="D13" s="157">
        <v>0</v>
      </c>
      <c r="E13" s="201" t="s">
        <v>102</v>
      </c>
      <c r="F13" s="79">
        <f>G13</f>
        <v>-4452.1000000000004</v>
      </c>
      <c r="G13" s="79">
        <f>G15</f>
        <v>-4452.1000000000004</v>
      </c>
      <c r="H13" s="79"/>
      <c r="J13" s="128"/>
      <c r="K13" s="128"/>
      <c r="L13" s="128"/>
    </row>
    <row r="14" spans="1:13" s="18" customFormat="1" ht="24" customHeight="1">
      <c r="A14" s="178"/>
      <c r="B14" s="117"/>
      <c r="C14" s="157"/>
      <c r="D14" s="157"/>
      <c r="E14" s="158" t="s">
        <v>32</v>
      </c>
      <c r="F14" s="79"/>
      <c r="G14" s="79"/>
      <c r="H14" s="79"/>
      <c r="J14" s="128"/>
      <c r="K14" s="128"/>
      <c r="L14" s="128"/>
    </row>
    <row r="15" spans="1:13" s="18" customFormat="1" ht="24" customHeight="1">
      <c r="A15" s="206">
        <v>2133</v>
      </c>
      <c r="B15" s="138" t="s">
        <v>100</v>
      </c>
      <c r="C15" s="207">
        <v>3</v>
      </c>
      <c r="D15" s="207">
        <v>1</v>
      </c>
      <c r="E15" s="210" t="s">
        <v>108</v>
      </c>
      <c r="F15" s="79">
        <f>G15</f>
        <v>-4452.1000000000004</v>
      </c>
      <c r="G15" s="79">
        <f>G17</f>
        <v>-4452.1000000000004</v>
      </c>
      <c r="H15" s="79"/>
      <c r="J15" s="128"/>
      <c r="K15" s="128"/>
      <c r="L15" s="128"/>
    </row>
    <row r="16" spans="1:13" s="18" customFormat="1" ht="25.5" customHeight="1">
      <c r="A16" s="208"/>
      <c r="B16" s="209"/>
      <c r="C16" s="166"/>
      <c r="D16" s="166"/>
      <c r="E16" s="216" t="s">
        <v>35</v>
      </c>
      <c r="F16" s="79"/>
      <c r="G16" s="79"/>
      <c r="H16" s="79"/>
      <c r="J16" s="128"/>
      <c r="K16" s="128"/>
      <c r="L16" s="128"/>
    </row>
    <row r="17" spans="1:13" s="18" customFormat="1" ht="17.25" customHeight="1">
      <c r="A17" s="208"/>
      <c r="B17" s="209"/>
      <c r="C17" s="166"/>
      <c r="D17" s="166"/>
      <c r="E17" s="210" t="s">
        <v>112</v>
      </c>
      <c r="F17" s="79">
        <f>G17</f>
        <v>-4452.1000000000004</v>
      </c>
      <c r="G17" s="79">
        <f>G19</f>
        <v>-4452.1000000000004</v>
      </c>
      <c r="H17" s="79"/>
      <c r="J17" s="128"/>
      <c r="K17" s="128"/>
      <c r="L17" s="128"/>
    </row>
    <row r="18" spans="1:13" s="18" customFormat="1" ht="19.5" customHeight="1">
      <c r="A18" s="208"/>
      <c r="B18" s="209"/>
      <c r="C18" s="166"/>
      <c r="D18" s="166"/>
      <c r="E18" s="215" t="s">
        <v>111</v>
      </c>
      <c r="F18" s="79"/>
      <c r="G18" s="79"/>
      <c r="H18" s="79"/>
      <c r="J18" s="128"/>
      <c r="K18" s="128"/>
      <c r="L18" s="128"/>
    </row>
    <row r="19" spans="1:13" s="18" customFormat="1" ht="16.5" customHeight="1">
      <c r="A19" s="208"/>
      <c r="B19" s="209"/>
      <c r="C19" s="166"/>
      <c r="D19" s="166"/>
      <c r="E19" s="210" t="s">
        <v>115</v>
      </c>
      <c r="F19" s="79">
        <f>G19</f>
        <v>-4452.1000000000004</v>
      </c>
      <c r="G19" s="79">
        <f>G21</f>
        <v>-4452.1000000000004</v>
      </c>
      <c r="H19" s="79"/>
      <c r="J19" s="128"/>
      <c r="K19" s="128"/>
      <c r="L19" s="128"/>
    </row>
    <row r="20" spans="1:13" s="18" customFormat="1" ht="15" customHeight="1">
      <c r="A20" s="208"/>
      <c r="B20" s="209"/>
      <c r="C20" s="166"/>
      <c r="D20" s="166"/>
      <c r="E20" s="215" t="s">
        <v>111</v>
      </c>
      <c r="F20" s="79"/>
      <c r="G20" s="79"/>
      <c r="H20" s="79"/>
      <c r="J20" s="128"/>
      <c r="K20" s="128"/>
      <c r="L20" s="128"/>
    </row>
    <row r="21" spans="1:13" s="18" customFormat="1" ht="23.25" customHeight="1">
      <c r="A21" s="208"/>
      <c r="B21" s="138"/>
      <c r="C21" s="207"/>
      <c r="D21" s="207"/>
      <c r="E21" s="210" t="s">
        <v>114</v>
      </c>
      <c r="F21" s="79">
        <f>G21</f>
        <v>-4452.1000000000004</v>
      </c>
      <c r="G21" s="79">
        <f>G23</f>
        <v>-4452.1000000000004</v>
      </c>
      <c r="H21" s="79"/>
      <c r="J21" s="128"/>
      <c r="K21" s="128"/>
      <c r="L21" s="128"/>
      <c r="M21" s="212"/>
    </row>
    <row r="22" spans="1:13" s="18" customFormat="1" ht="18" customHeight="1">
      <c r="A22" s="208"/>
      <c r="B22" s="138"/>
      <c r="C22" s="207"/>
      <c r="D22" s="207"/>
      <c r="E22" s="215" t="s">
        <v>111</v>
      </c>
      <c r="F22" s="79"/>
      <c r="G22" s="79"/>
      <c r="H22" s="79"/>
      <c r="J22" s="128"/>
      <c r="K22" s="128"/>
      <c r="L22" s="128"/>
      <c r="M22" s="212"/>
    </row>
    <row r="23" spans="1:13" s="18" customFormat="1" ht="35.25" customHeight="1">
      <c r="A23" s="208"/>
      <c r="B23" s="138"/>
      <c r="C23" s="207"/>
      <c r="D23" s="207"/>
      <c r="E23" s="210" t="s">
        <v>116</v>
      </c>
      <c r="F23" s="79">
        <f>G23</f>
        <v>-4452.1000000000004</v>
      </c>
      <c r="G23" s="79">
        <f>G25</f>
        <v>-4452.1000000000004</v>
      </c>
      <c r="H23" s="79"/>
      <c r="J23" s="128"/>
      <c r="K23" s="128"/>
      <c r="L23" s="128"/>
    </row>
    <row r="24" spans="1:13" s="18" customFormat="1" ht="18.75" customHeight="1">
      <c r="A24" s="208"/>
      <c r="B24" s="138"/>
      <c r="C24" s="207"/>
      <c r="D24" s="207"/>
      <c r="E24" s="215" t="s">
        <v>113</v>
      </c>
      <c r="F24" s="79"/>
      <c r="G24" s="79"/>
      <c r="H24" s="79"/>
      <c r="J24" s="128"/>
      <c r="K24" s="128"/>
      <c r="L24" s="128"/>
    </row>
    <row r="25" spans="1:13" s="18" customFormat="1" ht="21" customHeight="1">
      <c r="A25" s="208"/>
      <c r="B25" s="209"/>
      <c r="C25" s="166"/>
      <c r="D25" s="166"/>
      <c r="E25" s="211" t="s">
        <v>109</v>
      </c>
      <c r="F25" s="79">
        <f>G25</f>
        <v>-4452.1000000000004</v>
      </c>
      <c r="G25" s="79">
        <v>-4452.1000000000004</v>
      </c>
      <c r="H25" s="79"/>
      <c r="J25" s="128"/>
      <c r="K25" s="128"/>
      <c r="L25" s="128"/>
    </row>
    <row r="26" spans="1:13" s="18" customFormat="1" ht="30" customHeight="1">
      <c r="A26" s="170">
        <v>2400</v>
      </c>
      <c r="B26" s="107" t="s">
        <v>3</v>
      </c>
      <c r="C26" s="89">
        <v>0</v>
      </c>
      <c r="D26" s="89">
        <v>0</v>
      </c>
      <c r="E26" s="90" t="s">
        <v>44</v>
      </c>
      <c r="F26" s="79">
        <f>G26+H26</f>
        <v>201637.7</v>
      </c>
      <c r="G26" s="79">
        <f>G28+G41</f>
        <v>201637.7</v>
      </c>
      <c r="H26" s="79"/>
      <c r="J26" s="122"/>
      <c r="K26" s="93"/>
    </row>
    <row r="27" spans="1:13" s="18" customFormat="1" ht="20.25" customHeight="1">
      <c r="A27" s="170"/>
      <c r="B27" s="107"/>
      <c r="C27" s="89"/>
      <c r="D27" s="89"/>
      <c r="E27" s="88" t="s">
        <v>31</v>
      </c>
      <c r="F27" s="79"/>
      <c r="G27" s="79"/>
      <c r="H27" s="79"/>
      <c r="K27" s="93"/>
    </row>
    <row r="28" spans="1:13" s="18" customFormat="1" ht="32.25" customHeight="1">
      <c r="A28" s="178">
        <v>2420</v>
      </c>
      <c r="B28" s="117" t="s">
        <v>3</v>
      </c>
      <c r="C28" s="117" t="s">
        <v>2</v>
      </c>
      <c r="D28" s="186" t="s">
        <v>0</v>
      </c>
      <c r="E28" s="187" t="s">
        <v>70</v>
      </c>
      <c r="F28" s="79">
        <f>G28</f>
        <v>32837.699999999997</v>
      </c>
      <c r="G28" s="79">
        <f>G30</f>
        <v>32837.699999999997</v>
      </c>
      <c r="H28" s="79"/>
      <c r="K28" s="93"/>
    </row>
    <row r="29" spans="1:13" s="18" customFormat="1" ht="20.25" customHeight="1">
      <c r="A29" s="178"/>
      <c r="B29" s="117"/>
      <c r="C29" s="117"/>
      <c r="D29" s="186"/>
      <c r="E29" s="213" t="s">
        <v>71</v>
      </c>
      <c r="F29" s="79"/>
      <c r="G29" s="79"/>
      <c r="H29" s="79"/>
      <c r="K29" s="93"/>
    </row>
    <row r="30" spans="1:13" s="18" customFormat="1" ht="20.25" customHeight="1">
      <c r="A30" s="180">
        <v>2421</v>
      </c>
      <c r="B30" s="124" t="s">
        <v>3</v>
      </c>
      <c r="C30" s="124" t="s">
        <v>2</v>
      </c>
      <c r="D30" s="188" t="s">
        <v>1</v>
      </c>
      <c r="E30" s="189" t="s">
        <v>52</v>
      </c>
      <c r="F30" s="79">
        <f>G30</f>
        <v>32837.699999999997</v>
      </c>
      <c r="G30" s="79">
        <f>G32</f>
        <v>32837.699999999997</v>
      </c>
      <c r="H30" s="79"/>
      <c r="K30" s="93"/>
    </row>
    <row r="31" spans="1:13" s="18" customFormat="1" ht="29.25" customHeight="1">
      <c r="A31" s="180"/>
      <c r="B31" s="124"/>
      <c r="C31" s="124"/>
      <c r="D31" s="188"/>
      <c r="E31" s="216" t="s">
        <v>35</v>
      </c>
      <c r="F31" s="79"/>
      <c r="G31" s="79"/>
      <c r="H31" s="79"/>
      <c r="K31" s="93"/>
    </row>
    <row r="32" spans="1:13" s="18" customFormat="1" ht="20.25" customHeight="1">
      <c r="A32" s="178"/>
      <c r="B32" s="117"/>
      <c r="C32" s="117"/>
      <c r="D32" s="186"/>
      <c r="E32" s="190" t="s">
        <v>72</v>
      </c>
      <c r="F32" s="79">
        <f>G32</f>
        <v>32837.699999999997</v>
      </c>
      <c r="G32" s="79">
        <f>G34</f>
        <v>32837.699999999997</v>
      </c>
      <c r="H32" s="79"/>
      <c r="K32" s="93"/>
    </row>
    <row r="33" spans="1:11" s="18" customFormat="1" ht="20.25" customHeight="1">
      <c r="A33" s="178"/>
      <c r="B33" s="117"/>
      <c r="C33" s="117"/>
      <c r="D33" s="186"/>
      <c r="E33" s="214" t="s">
        <v>73</v>
      </c>
      <c r="F33" s="79"/>
      <c r="G33" s="79"/>
      <c r="H33" s="79"/>
      <c r="K33" s="93"/>
    </row>
    <row r="34" spans="1:11" s="18" customFormat="1" ht="20.25" customHeight="1">
      <c r="A34" s="178"/>
      <c r="B34" s="117"/>
      <c r="C34" s="117"/>
      <c r="D34" s="186"/>
      <c r="E34" s="190" t="s">
        <v>74</v>
      </c>
      <c r="F34" s="79">
        <f>G34</f>
        <v>32837.699999999997</v>
      </c>
      <c r="G34" s="79">
        <f>G36</f>
        <v>32837.699999999997</v>
      </c>
      <c r="H34" s="79"/>
      <c r="K34" s="93"/>
    </row>
    <row r="35" spans="1:11" s="18" customFormat="1" ht="20.25" customHeight="1">
      <c r="A35" s="178"/>
      <c r="B35" s="117"/>
      <c r="C35" s="117"/>
      <c r="D35" s="186"/>
      <c r="E35" s="214" t="s">
        <v>75</v>
      </c>
      <c r="F35" s="79"/>
      <c r="G35" s="79"/>
      <c r="H35" s="79"/>
      <c r="K35" s="93"/>
    </row>
    <row r="36" spans="1:11" s="18" customFormat="1" ht="20.25" customHeight="1">
      <c r="A36" s="178"/>
      <c r="B36" s="117"/>
      <c r="C36" s="117"/>
      <c r="D36" s="186"/>
      <c r="E36" s="187" t="s">
        <v>76</v>
      </c>
      <c r="F36" s="79">
        <f>G36</f>
        <v>32837.699999999997</v>
      </c>
      <c r="G36" s="79">
        <f>G38</f>
        <v>32837.699999999997</v>
      </c>
      <c r="H36" s="79"/>
      <c r="K36" s="93"/>
    </row>
    <row r="37" spans="1:11" s="18" customFormat="1" ht="20.25" customHeight="1">
      <c r="A37" s="178"/>
      <c r="B37" s="117"/>
      <c r="C37" s="117"/>
      <c r="D37" s="186"/>
      <c r="E37" s="191" t="s">
        <v>77</v>
      </c>
      <c r="F37" s="79"/>
      <c r="G37" s="79"/>
      <c r="H37" s="79"/>
      <c r="K37" s="93"/>
    </row>
    <row r="38" spans="1:11" s="18" customFormat="1" ht="30" customHeight="1">
      <c r="A38" s="178"/>
      <c r="B38" s="117"/>
      <c r="C38" s="117"/>
      <c r="D38" s="186"/>
      <c r="E38" s="192" t="s">
        <v>78</v>
      </c>
      <c r="F38" s="79">
        <f>G38</f>
        <v>32837.699999999997</v>
      </c>
      <c r="G38" s="79">
        <f>G40</f>
        <v>32837.699999999997</v>
      </c>
      <c r="H38" s="79"/>
      <c r="K38" s="93"/>
    </row>
    <row r="39" spans="1:11" s="18" customFormat="1" ht="20.25" customHeight="1">
      <c r="A39" s="178"/>
      <c r="B39" s="117"/>
      <c r="C39" s="117"/>
      <c r="D39" s="186"/>
      <c r="E39" s="191" t="s">
        <v>32</v>
      </c>
      <c r="F39" s="79"/>
      <c r="G39" s="79"/>
      <c r="H39" s="79"/>
      <c r="K39" s="93"/>
    </row>
    <row r="40" spans="1:11" s="18" customFormat="1" ht="20.25" customHeight="1">
      <c r="A40" s="178"/>
      <c r="B40" s="117"/>
      <c r="C40" s="117"/>
      <c r="D40" s="186"/>
      <c r="E40" s="193" t="s">
        <v>79</v>
      </c>
      <c r="F40" s="79">
        <f>G40</f>
        <v>32837.699999999997</v>
      </c>
      <c r="G40" s="79">
        <v>32837.699999999997</v>
      </c>
      <c r="H40" s="79"/>
      <c r="K40" s="93"/>
    </row>
    <row r="41" spans="1:11" s="18" customFormat="1" ht="20.25" customHeight="1">
      <c r="A41" s="178">
        <v>2450</v>
      </c>
      <c r="B41" s="117" t="s">
        <v>3</v>
      </c>
      <c r="C41" s="157">
        <v>5</v>
      </c>
      <c r="D41" s="157">
        <v>0</v>
      </c>
      <c r="E41" s="201" t="s">
        <v>125</v>
      </c>
      <c r="F41" s="79">
        <f>G41</f>
        <v>168800</v>
      </c>
      <c r="G41" s="79">
        <f>G43</f>
        <v>168800</v>
      </c>
      <c r="H41" s="79"/>
      <c r="K41" s="93"/>
    </row>
    <row r="42" spans="1:11" s="18" customFormat="1" ht="20.25" customHeight="1">
      <c r="A42" s="178"/>
      <c r="B42" s="117"/>
      <c r="C42" s="157"/>
      <c r="D42" s="157"/>
      <c r="E42" s="237" t="s">
        <v>32</v>
      </c>
      <c r="F42" s="79"/>
      <c r="G42" s="79"/>
      <c r="H42" s="79"/>
      <c r="K42" s="93"/>
    </row>
    <row r="43" spans="1:11" s="18" customFormat="1" ht="20.25" customHeight="1">
      <c r="A43" s="178">
        <v>2451</v>
      </c>
      <c r="B43" s="117" t="s">
        <v>3</v>
      </c>
      <c r="C43" s="157">
        <v>5</v>
      </c>
      <c r="D43" s="157">
        <v>1</v>
      </c>
      <c r="E43" s="243" t="s">
        <v>126</v>
      </c>
      <c r="F43" s="79">
        <f>G43</f>
        <v>168800</v>
      </c>
      <c r="G43" s="79">
        <f>G45</f>
        <v>168800</v>
      </c>
      <c r="H43" s="79"/>
      <c r="K43" s="93"/>
    </row>
    <row r="44" spans="1:11" s="18" customFormat="1" ht="27.75" customHeight="1">
      <c r="A44" s="196"/>
      <c r="B44" s="238"/>
      <c r="C44" s="241"/>
      <c r="D44" s="241"/>
      <c r="E44" s="237" t="s">
        <v>35</v>
      </c>
      <c r="F44" s="79"/>
      <c r="G44" s="79"/>
      <c r="H44" s="79"/>
      <c r="K44" s="93"/>
    </row>
    <row r="45" spans="1:11" s="18" customFormat="1" ht="20.25" customHeight="1">
      <c r="A45" s="196"/>
      <c r="B45" s="238"/>
      <c r="C45" s="241"/>
      <c r="D45" s="241"/>
      <c r="E45" s="244" t="s">
        <v>139</v>
      </c>
      <c r="F45" s="79">
        <f>G45</f>
        <v>168800</v>
      </c>
      <c r="G45" s="79">
        <f>G47</f>
        <v>168800</v>
      </c>
      <c r="H45" s="79"/>
      <c r="K45" s="93"/>
    </row>
    <row r="46" spans="1:11" s="18" customFormat="1" ht="20.25" customHeight="1">
      <c r="A46" s="196"/>
      <c r="B46" s="238"/>
      <c r="C46" s="241"/>
      <c r="D46" s="241"/>
      <c r="E46" s="214" t="s">
        <v>73</v>
      </c>
      <c r="F46" s="79"/>
      <c r="G46" s="79"/>
      <c r="H46" s="79"/>
      <c r="K46" s="93"/>
    </row>
    <row r="47" spans="1:11" s="18" customFormat="1" ht="20.25" customHeight="1">
      <c r="A47" s="196"/>
      <c r="B47" s="238"/>
      <c r="C47" s="241"/>
      <c r="D47" s="241"/>
      <c r="E47" s="244" t="s">
        <v>146</v>
      </c>
      <c r="F47" s="79">
        <f>G47</f>
        <v>168800</v>
      </c>
      <c r="G47" s="79">
        <f>G49</f>
        <v>168800</v>
      </c>
      <c r="H47" s="79"/>
      <c r="K47" s="93"/>
    </row>
    <row r="48" spans="1:11" s="18" customFormat="1" ht="19.5" customHeight="1">
      <c r="A48" s="196"/>
      <c r="B48" s="238"/>
      <c r="C48" s="241"/>
      <c r="D48" s="241"/>
      <c r="E48" s="202" t="s">
        <v>145</v>
      </c>
      <c r="F48" s="79"/>
      <c r="G48" s="79"/>
      <c r="H48" s="79"/>
      <c r="K48" s="93"/>
    </row>
    <row r="49" spans="1:11" s="18" customFormat="1" ht="33" customHeight="1">
      <c r="A49" s="196"/>
      <c r="B49" s="238"/>
      <c r="C49" s="241"/>
      <c r="D49" s="241"/>
      <c r="E49" s="244" t="s">
        <v>140</v>
      </c>
      <c r="F49" s="79">
        <f>G49</f>
        <v>168800</v>
      </c>
      <c r="G49" s="79">
        <f>G50+G53</f>
        <v>168800</v>
      </c>
      <c r="H49" s="79"/>
      <c r="K49" s="93"/>
    </row>
    <row r="50" spans="1:11" s="18" customFormat="1" ht="20.25" customHeight="1">
      <c r="A50" s="196"/>
      <c r="B50" s="238"/>
      <c r="C50" s="241"/>
      <c r="D50" s="241"/>
      <c r="E50" s="244" t="s">
        <v>144</v>
      </c>
      <c r="F50" s="79">
        <f>G50</f>
        <v>47000</v>
      </c>
      <c r="G50" s="79">
        <f>G52</f>
        <v>47000</v>
      </c>
      <c r="H50" s="79"/>
      <c r="K50" s="93"/>
    </row>
    <row r="51" spans="1:11" s="18" customFormat="1" ht="22.5" customHeight="1">
      <c r="A51" s="196"/>
      <c r="B51" s="238"/>
      <c r="C51" s="241"/>
      <c r="D51" s="241"/>
      <c r="E51" s="249" t="s">
        <v>32</v>
      </c>
      <c r="F51" s="79"/>
      <c r="G51" s="79"/>
      <c r="H51" s="79"/>
      <c r="K51" s="93"/>
    </row>
    <row r="52" spans="1:11" s="18" customFormat="1" ht="20.25" customHeight="1">
      <c r="A52" s="196"/>
      <c r="B52" s="238"/>
      <c r="C52" s="241"/>
      <c r="D52" s="241"/>
      <c r="E52" s="249" t="s">
        <v>128</v>
      </c>
      <c r="F52" s="79">
        <f>G52</f>
        <v>47000</v>
      </c>
      <c r="G52" s="79">
        <v>47000</v>
      </c>
      <c r="H52" s="79"/>
      <c r="K52" s="93"/>
    </row>
    <row r="53" spans="1:11" s="18" customFormat="1" ht="31.5" customHeight="1">
      <c r="A53" s="196"/>
      <c r="B53" s="238"/>
      <c r="C53" s="241"/>
      <c r="D53" s="241"/>
      <c r="E53" s="246" t="s">
        <v>142</v>
      </c>
      <c r="F53" s="79">
        <f>G53</f>
        <v>121800</v>
      </c>
      <c r="G53" s="79">
        <f>G55</f>
        <v>121800</v>
      </c>
      <c r="H53" s="79"/>
      <c r="J53" s="212"/>
      <c r="K53" s="93"/>
    </row>
    <row r="54" spans="1:11" s="18" customFormat="1" ht="20.25" customHeight="1">
      <c r="A54" s="196"/>
      <c r="B54" s="238"/>
      <c r="C54" s="241"/>
      <c r="D54" s="241"/>
      <c r="E54" s="249" t="s">
        <v>32</v>
      </c>
      <c r="F54" s="79"/>
      <c r="G54" s="79"/>
      <c r="H54" s="79"/>
      <c r="K54" s="93"/>
    </row>
    <row r="55" spans="1:11" s="18" customFormat="1" ht="30" customHeight="1">
      <c r="A55" s="196"/>
      <c r="B55" s="238"/>
      <c r="C55" s="241"/>
      <c r="D55" s="241"/>
      <c r="E55" s="248" t="s">
        <v>143</v>
      </c>
      <c r="F55" s="79">
        <f>G55</f>
        <v>121800</v>
      </c>
      <c r="G55" s="79">
        <v>121800</v>
      </c>
      <c r="H55" s="79"/>
      <c r="K55" s="93"/>
    </row>
    <row r="56" spans="1:11" s="18" customFormat="1" ht="26.25" customHeight="1">
      <c r="A56" s="178">
        <v>2800</v>
      </c>
      <c r="B56" s="117" t="s">
        <v>30</v>
      </c>
      <c r="C56" s="157">
        <v>0</v>
      </c>
      <c r="D56" s="157">
        <v>0</v>
      </c>
      <c r="E56" s="250" t="s">
        <v>147</v>
      </c>
      <c r="F56" s="79">
        <f>G56</f>
        <v>29500</v>
      </c>
      <c r="G56" s="79">
        <f>G57+G74</f>
        <v>29500</v>
      </c>
      <c r="H56" s="79"/>
      <c r="K56" s="93"/>
    </row>
    <row r="57" spans="1:11" s="18" customFormat="1" ht="20.25" customHeight="1">
      <c r="A57" s="178">
        <v>2810</v>
      </c>
      <c r="B57" s="117" t="s">
        <v>133</v>
      </c>
      <c r="C57" s="157">
        <v>1</v>
      </c>
      <c r="D57" s="157">
        <v>0</v>
      </c>
      <c r="E57" s="251" t="s">
        <v>135</v>
      </c>
      <c r="F57" s="79">
        <f>G57</f>
        <v>7000</v>
      </c>
      <c r="G57" s="79">
        <f>G59</f>
        <v>7000</v>
      </c>
      <c r="H57" s="79"/>
      <c r="K57" s="93"/>
    </row>
    <row r="58" spans="1:11" s="18" customFormat="1" ht="20.25" customHeight="1">
      <c r="A58" s="178"/>
      <c r="B58" s="117"/>
      <c r="C58" s="157"/>
      <c r="D58" s="157"/>
      <c r="E58" s="237" t="s">
        <v>32</v>
      </c>
      <c r="F58" s="79"/>
      <c r="G58" s="79"/>
      <c r="H58" s="79"/>
      <c r="K58" s="93"/>
    </row>
    <row r="59" spans="1:11" s="18" customFormat="1" ht="20.25" customHeight="1">
      <c r="A59" s="178">
        <v>2811</v>
      </c>
      <c r="B59" s="117" t="s">
        <v>133</v>
      </c>
      <c r="C59" s="157">
        <v>1</v>
      </c>
      <c r="D59" s="157">
        <v>1</v>
      </c>
      <c r="E59" s="244" t="s">
        <v>135</v>
      </c>
      <c r="F59" s="79">
        <f>G59</f>
        <v>7000</v>
      </c>
      <c r="G59" s="79">
        <f>G61</f>
        <v>7000</v>
      </c>
      <c r="H59" s="79"/>
      <c r="K59" s="93"/>
    </row>
    <row r="60" spans="1:11" s="18" customFormat="1" ht="30.75" customHeight="1">
      <c r="A60" s="196"/>
      <c r="B60" s="238"/>
      <c r="C60" s="241"/>
      <c r="D60" s="241"/>
      <c r="E60" s="237" t="s">
        <v>35</v>
      </c>
      <c r="F60" s="79"/>
      <c r="G60" s="79"/>
      <c r="H60" s="79"/>
      <c r="K60" s="93"/>
    </row>
    <row r="61" spans="1:11" s="18" customFormat="1" ht="20.25" customHeight="1">
      <c r="A61" s="196"/>
      <c r="B61" s="238"/>
      <c r="C61" s="241"/>
      <c r="D61" s="241"/>
      <c r="E61" s="244" t="s">
        <v>72</v>
      </c>
      <c r="F61" s="79">
        <f>G61</f>
        <v>7000</v>
      </c>
      <c r="G61" s="79">
        <f>G63</f>
        <v>7000</v>
      </c>
      <c r="H61" s="79"/>
      <c r="K61" s="93"/>
    </row>
    <row r="62" spans="1:11" s="18" customFormat="1" ht="20.25" customHeight="1">
      <c r="A62" s="196"/>
      <c r="B62" s="238"/>
      <c r="C62" s="241"/>
      <c r="D62" s="241"/>
      <c r="E62" s="244" t="s">
        <v>148</v>
      </c>
      <c r="F62" s="79"/>
      <c r="G62" s="79"/>
      <c r="H62" s="79"/>
      <c r="K62" s="93"/>
    </row>
    <row r="63" spans="1:11" s="18" customFormat="1" ht="20.25" customHeight="1">
      <c r="A63" s="196"/>
      <c r="B63" s="238"/>
      <c r="C63" s="241"/>
      <c r="D63" s="241"/>
      <c r="E63" s="244" t="s">
        <v>149</v>
      </c>
      <c r="F63" s="79">
        <f>G63</f>
        <v>7000</v>
      </c>
      <c r="G63" s="79">
        <f>G65</f>
        <v>7000</v>
      </c>
      <c r="H63" s="79"/>
      <c r="K63" s="93"/>
    </row>
    <row r="64" spans="1:11" s="18" customFormat="1" ht="20.25" customHeight="1">
      <c r="A64" s="196"/>
      <c r="B64" s="238"/>
      <c r="C64" s="241"/>
      <c r="D64" s="241"/>
      <c r="E64" s="244" t="s">
        <v>148</v>
      </c>
      <c r="F64" s="79"/>
      <c r="G64" s="79"/>
      <c r="H64" s="79"/>
      <c r="K64" s="93"/>
    </row>
    <row r="65" spans="1:11" s="18" customFormat="1" ht="28.5" customHeight="1">
      <c r="A65" s="196"/>
      <c r="B65" s="238"/>
      <c r="C65" s="241"/>
      <c r="D65" s="241"/>
      <c r="E65" s="244" t="s">
        <v>140</v>
      </c>
      <c r="F65" s="79">
        <f>G65</f>
        <v>7000</v>
      </c>
      <c r="G65" s="79">
        <f>G67+G70</f>
        <v>7000</v>
      </c>
      <c r="H65" s="79"/>
      <c r="K65" s="93"/>
    </row>
    <row r="66" spans="1:11" s="18" customFormat="1" ht="20.25" customHeight="1">
      <c r="A66" s="196"/>
      <c r="B66" s="238"/>
      <c r="C66" s="241"/>
      <c r="D66" s="241"/>
      <c r="E66" s="245" t="s">
        <v>141</v>
      </c>
      <c r="F66" s="79"/>
      <c r="G66" s="79"/>
      <c r="H66" s="79"/>
      <c r="K66" s="93"/>
    </row>
    <row r="67" spans="1:11" s="18" customFormat="1" ht="33.75" customHeight="1">
      <c r="A67" s="242"/>
      <c r="B67" s="117"/>
      <c r="C67" s="117"/>
      <c r="D67" s="186"/>
      <c r="E67" s="252" t="s">
        <v>150</v>
      </c>
      <c r="F67" s="79">
        <f>G67</f>
        <v>3000</v>
      </c>
      <c r="G67" s="79">
        <f>G69</f>
        <v>3000</v>
      </c>
      <c r="H67" s="79"/>
      <c r="K67" s="93"/>
    </row>
    <row r="68" spans="1:11" s="18" customFormat="1" ht="20.25" customHeight="1">
      <c r="A68" s="242"/>
      <c r="B68" s="117"/>
      <c r="C68" s="117"/>
      <c r="D68" s="186"/>
      <c r="E68" s="247" t="s">
        <v>32</v>
      </c>
      <c r="F68" s="79"/>
      <c r="G68" s="79"/>
      <c r="H68" s="79"/>
      <c r="K68" s="93"/>
    </row>
    <row r="69" spans="1:11" s="18" customFormat="1" ht="20.25" customHeight="1">
      <c r="A69" s="242"/>
      <c r="B69" s="117"/>
      <c r="C69" s="117"/>
      <c r="D69" s="186"/>
      <c r="E69" s="249" t="s">
        <v>151</v>
      </c>
      <c r="F69" s="79">
        <f>G69</f>
        <v>3000</v>
      </c>
      <c r="G69" s="79">
        <v>3000</v>
      </c>
      <c r="H69" s="79"/>
      <c r="K69" s="93"/>
    </row>
    <row r="70" spans="1:11" s="18" customFormat="1" ht="20.25" customHeight="1">
      <c r="A70" s="242"/>
      <c r="B70" s="117"/>
      <c r="C70" s="117"/>
      <c r="D70" s="186"/>
      <c r="E70" s="250" t="s">
        <v>152</v>
      </c>
      <c r="F70" s="79">
        <f>G70</f>
        <v>4000</v>
      </c>
      <c r="G70" s="79">
        <f>G72+G73</f>
        <v>4000</v>
      </c>
      <c r="H70" s="79"/>
      <c r="K70" s="93"/>
    </row>
    <row r="71" spans="1:11" s="18" customFormat="1" ht="20.25" customHeight="1">
      <c r="A71" s="242"/>
      <c r="B71" s="117"/>
      <c r="C71" s="117"/>
      <c r="D71" s="186"/>
      <c r="E71" s="253" t="s">
        <v>32</v>
      </c>
      <c r="F71" s="79"/>
      <c r="G71" s="79"/>
      <c r="H71" s="79"/>
      <c r="K71" s="93"/>
    </row>
    <row r="72" spans="1:11" s="18" customFormat="1" ht="20.25" customHeight="1">
      <c r="A72" s="242"/>
      <c r="B72" s="117"/>
      <c r="C72" s="117"/>
      <c r="D72" s="186"/>
      <c r="E72" s="249" t="s">
        <v>153</v>
      </c>
      <c r="F72" s="79">
        <f>G72</f>
        <v>1000</v>
      </c>
      <c r="G72" s="79">
        <v>1000</v>
      </c>
      <c r="H72" s="79"/>
      <c r="K72" s="93"/>
    </row>
    <row r="73" spans="1:11" s="18" customFormat="1" ht="20.25" customHeight="1">
      <c r="A73" s="242"/>
      <c r="B73" s="117"/>
      <c r="C73" s="117"/>
      <c r="D73" s="186"/>
      <c r="E73" s="249" t="s">
        <v>154</v>
      </c>
      <c r="F73" s="79">
        <f>G73</f>
        <v>3000</v>
      </c>
      <c r="G73" s="79">
        <v>3000</v>
      </c>
      <c r="H73" s="79"/>
      <c r="K73" s="93"/>
    </row>
    <row r="74" spans="1:11" s="18" customFormat="1" ht="20.25" customHeight="1">
      <c r="A74" s="178">
        <v>2820</v>
      </c>
      <c r="B74" s="117" t="s">
        <v>133</v>
      </c>
      <c r="C74" s="157">
        <v>2</v>
      </c>
      <c r="D74" s="157">
        <v>0</v>
      </c>
      <c r="E74" s="236" t="s">
        <v>136</v>
      </c>
      <c r="F74" s="79">
        <f>G74</f>
        <v>22500</v>
      </c>
      <c r="G74" s="79">
        <f>G76+G87</f>
        <v>22500</v>
      </c>
      <c r="H74" s="79"/>
      <c r="K74" s="93"/>
    </row>
    <row r="75" spans="1:11" s="18" customFormat="1" ht="20.25" customHeight="1">
      <c r="A75" s="178"/>
      <c r="B75" s="117"/>
      <c r="C75" s="157"/>
      <c r="D75" s="157"/>
      <c r="E75" s="237" t="s">
        <v>32</v>
      </c>
      <c r="F75" s="79"/>
      <c r="G75" s="79"/>
      <c r="H75" s="79"/>
      <c r="K75" s="93"/>
    </row>
    <row r="76" spans="1:11" s="18" customFormat="1" ht="20.25" customHeight="1">
      <c r="A76" s="178">
        <v>2823</v>
      </c>
      <c r="B76" s="117" t="s">
        <v>133</v>
      </c>
      <c r="C76" s="157">
        <v>2</v>
      </c>
      <c r="D76" s="157">
        <v>3</v>
      </c>
      <c r="E76" s="179" t="s">
        <v>137</v>
      </c>
      <c r="F76" s="79">
        <f>G76</f>
        <v>12000</v>
      </c>
      <c r="G76" s="79">
        <f>G78</f>
        <v>12000</v>
      </c>
      <c r="H76" s="79"/>
      <c r="K76" s="93"/>
    </row>
    <row r="77" spans="1:11" s="18" customFormat="1" ht="27.75" customHeight="1">
      <c r="A77" s="196"/>
      <c r="B77" s="238"/>
      <c r="C77" s="241"/>
      <c r="D77" s="241"/>
      <c r="E77" s="237" t="s">
        <v>35</v>
      </c>
      <c r="F77" s="79"/>
      <c r="G77" s="79"/>
      <c r="H77" s="79"/>
      <c r="K77" s="93"/>
    </row>
    <row r="78" spans="1:11" s="18" customFormat="1" ht="20.25" customHeight="1">
      <c r="A78" s="196"/>
      <c r="B78" s="238"/>
      <c r="C78" s="241"/>
      <c r="D78" s="241"/>
      <c r="E78" s="244" t="s">
        <v>158</v>
      </c>
      <c r="F78" s="79">
        <f>G78</f>
        <v>12000</v>
      </c>
      <c r="G78" s="79">
        <f>G80</f>
        <v>12000</v>
      </c>
      <c r="H78" s="79"/>
      <c r="K78" s="93"/>
    </row>
    <row r="79" spans="1:11" s="18" customFormat="1" ht="20.25" customHeight="1">
      <c r="A79" s="196"/>
      <c r="B79" s="238"/>
      <c r="C79" s="241"/>
      <c r="D79" s="241"/>
      <c r="E79" s="256" t="s">
        <v>159</v>
      </c>
      <c r="F79" s="79"/>
      <c r="G79" s="79"/>
      <c r="H79" s="79"/>
      <c r="K79" s="93"/>
    </row>
    <row r="80" spans="1:11" s="18" customFormat="1" ht="20.25" customHeight="1">
      <c r="A80" s="196"/>
      <c r="B80" s="238"/>
      <c r="C80" s="241"/>
      <c r="D80" s="241"/>
      <c r="E80" s="244" t="s">
        <v>149</v>
      </c>
      <c r="F80" s="79">
        <f>G80</f>
        <v>12000</v>
      </c>
      <c r="G80" s="79">
        <f>G82</f>
        <v>12000</v>
      </c>
      <c r="H80" s="79"/>
      <c r="K80" s="93"/>
    </row>
    <row r="81" spans="1:11" s="18" customFormat="1" ht="20.25" customHeight="1">
      <c r="A81" s="196"/>
      <c r="B81" s="238"/>
      <c r="C81" s="241"/>
      <c r="D81" s="241"/>
      <c r="E81" s="244" t="s">
        <v>159</v>
      </c>
      <c r="F81" s="79"/>
      <c r="G81" s="79"/>
      <c r="H81" s="79"/>
      <c r="K81" s="93"/>
    </row>
    <row r="82" spans="1:11" s="18" customFormat="1" ht="20.25" customHeight="1">
      <c r="A82" s="196"/>
      <c r="B82" s="238"/>
      <c r="C82" s="241"/>
      <c r="D82" s="241"/>
      <c r="E82" s="254" t="s">
        <v>155</v>
      </c>
      <c r="F82" s="79">
        <f>G82</f>
        <v>12000</v>
      </c>
      <c r="G82" s="79">
        <f>G84</f>
        <v>12000</v>
      </c>
      <c r="H82" s="79"/>
      <c r="K82" s="93"/>
    </row>
    <row r="83" spans="1:11" s="18" customFormat="1" ht="20.25" customHeight="1">
      <c r="A83" s="196"/>
      <c r="B83" s="238"/>
      <c r="C83" s="241"/>
      <c r="D83" s="241"/>
      <c r="E83" s="237" t="s">
        <v>77</v>
      </c>
      <c r="F83" s="79"/>
      <c r="G83" s="79"/>
      <c r="H83" s="79"/>
      <c r="K83" s="93"/>
    </row>
    <row r="84" spans="1:11" s="18" customFormat="1" ht="30" customHeight="1">
      <c r="A84" s="196"/>
      <c r="B84" s="238"/>
      <c r="C84" s="241"/>
      <c r="D84" s="241"/>
      <c r="E84" s="179" t="s">
        <v>156</v>
      </c>
      <c r="F84" s="79">
        <f>G84</f>
        <v>12000</v>
      </c>
      <c r="G84" s="79">
        <f>G86</f>
        <v>12000</v>
      </c>
      <c r="H84" s="79"/>
      <c r="K84" s="93"/>
    </row>
    <row r="85" spans="1:11" s="18" customFormat="1" ht="20.25" customHeight="1">
      <c r="A85" s="196"/>
      <c r="B85" s="238"/>
      <c r="C85" s="241"/>
      <c r="D85" s="241"/>
      <c r="E85" s="237" t="s">
        <v>32</v>
      </c>
      <c r="F85" s="79"/>
      <c r="G85" s="79"/>
      <c r="H85" s="79"/>
      <c r="K85" s="93"/>
    </row>
    <row r="86" spans="1:11" s="18" customFormat="1" ht="27">
      <c r="A86" s="196"/>
      <c r="B86" s="238"/>
      <c r="C86" s="241"/>
      <c r="D86" s="241"/>
      <c r="E86" s="255" t="s">
        <v>157</v>
      </c>
      <c r="F86" s="79">
        <f>G86</f>
        <v>12000</v>
      </c>
      <c r="G86" s="79">
        <v>12000</v>
      </c>
      <c r="H86" s="79"/>
      <c r="J86" s="93"/>
      <c r="K86" s="93"/>
    </row>
    <row r="87" spans="1:11" s="18" customFormat="1">
      <c r="A87" s="178">
        <v>2824</v>
      </c>
      <c r="B87" s="117" t="s">
        <v>133</v>
      </c>
      <c r="C87" s="157">
        <v>2</v>
      </c>
      <c r="D87" s="258">
        <v>4</v>
      </c>
      <c r="E87" s="250" t="s">
        <v>160</v>
      </c>
      <c r="F87" s="79">
        <f>G87</f>
        <v>10500</v>
      </c>
      <c r="G87" s="79">
        <f>G89</f>
        <v>10500</v>
      </c>
      <c r="H87" s="79"/>
      <c r="J87" s="93"/>
      <c r="K87" s="93"/>
    </row>
    <row r="88" spans="1:11" s="18" customFormat="1" ht="27">
      <c r="A88" s="196"/>
      <c r="B88" s="238"/>
      <c r="C88" s="241"/>
      <c r="D88" s="241"/>
      <c r="E88" s="237" t="s">
        <v>35</v>
      </c>
      <c r="F88" s="79"/>
      <c r="G88" s="79"/>
      <c r="H88" s="79"/>
      <c r="J88" s="93"/>
      <c r="K88" s="93"/>
    </row>
    <row r="89" spans="1:11" s="18" customFormat="1">
      <c r="A89" s="196"/>
      <c r="B89" s="238"/>
      <c r="C89" s="241"/>
      <c r="D89" s="241"/>
      <c r="E89" s="244" t="s">
        <v>72</v>
      </c>
      <c r="F89" s="79">
        <f>G89</f>
        <v>10500</v>
      </c>
      <c r="G89" s="79">
        <f>G91</f>
        <v>10500</v>
      </c>
      <c r="H89" s="79"/>
      <c r="J89" s="93"/>
      <c r="K89" s="93"/>
    </row>
    <row r="90" spans="1:11" s="18" customFormat="1">
      <c r="A90" s="196"/>
      <c r="B90" s="238"/>
      <c r="C90" s="241"/>
      <c r="D90" s="241"/>
      <c r="E90" s="244" t="s">
        <v>148</v>
      </c>
      <c r="F90" s="79"/>
      <c r="G90" s="79"/>
      <c r="H90" s="79"/>
      <c r="J90" s="93"/>
      <c r="K90" s="93"/>
    </row>
    <row r="91" spans="1:11" s="18" customFormat="1">
      <c r="A91" s="196"/>
      <c r="B91" s="238"/>
      <c r="C91" s="241"/>
      <c r="D91" s="241"/>
      <c r="E91" s="244" t="s">
        <v>146</v>
      </c>
      <c r="F91" s="79">
        <f>G91</f>
        <v>10500</v>
      </c>
      <c r="G91" s="79">
        <f>G93</f>
        <v>10500</v>
      </c>
      <c r="H91" s="79"/>
      <c r="J91" s="93"/>
      <c r="K91" s="93"/>
    </row>
    <row r="92" spans="1:11" s="18" customFormat="1">
      <c r="A92" s="196"/>
      <c r="B92" s="238"/>
      <c r="C92" s="241"/>
      <c r="D92" s="241"/>
      <c r="E92" s="244" t="s">
        <v>148</v>
      </c>
      <c r="F92" s="79"/>
      <c r="G92" s="79"/>
      <c r="H92" s="79"/>
      <c r="J92" s="93"/>
      <c r="K92" s="93"/>
    </row>
    <row r="93" spans="1:11" s="18" customFormat="1" ht="28.5">
      <c r="A93" s="196"/>
      <c r="B93" s="238"/>
      <c r="C93" s="241"/>
      <c r="D93" s="241"/>
      <c r="E93" s="244" t="s">
        <v>140</v>
      </c>
      <c r="F93" s="79">
        <f>G93</f>
        <v>10500</v>
      </c>
      <c r="G93" s="79">
        <f>G95</f>
        <v>10500</v>
      </c>
      <c r="H93" s="79"/>
      <c r="J93" s="93"/>
      <c r="K93" s="93"/>
    </row>
    <row r="94" spans="1:11" s="18" customFormat="1">
      <c r="A94" s="196"/>
      <c r="B94" s="238"/>
      <c r="C94" s="241"/>
      <c r="D94" s="241"/>
      <c r="E94" s="244" t="s">
        <v>148</v>
      </c>
      <c r="F94" s="79"/>
      <c r="G94" s="79"/>
      <c r="H94" s="79"/>
      <c r="J94" s="93"/>
      <c r="K94" s="93"/>
    </row>
    <row r="95" spans="1:11" s="18" customFormat="1">
      <c r="A95" s="196"/>
      <c r="B95" s="238"/>
      <c r="C95" s="241"/>
      <c r="D95" s="241"/>
      <c r="E95" s="252" t="s">
        <v>152</v>
      </c>
      <c r="F95" s="79">
        <f>G95</f>
        <v>10500</v>
      </c>
      <c r="G95" s="79">
        <f>G97+G98+G99</f>
        <v>10500</v>
      </c>
      <c r="H95" s="79"/>
      <c r="J95" s="93"/>
      <c r="K95" s="93"/>
    </row>
    <row r="96" spans="1:11" s="18" customFormat="1">
      <c r="A96" s="196"/>
      <c r="B96" s="238"/>
      <c r="C96" s="241"/>
      <c r="D96" s="241"/>
      <c r="E96" s="253" t="s">
        <v>32</v>
      </c>
      <c r="F96" s="79"/>
      <c r="G96" s="79"/>
      <c r="H96" s="79"/>
      <c r="J96" s="93"/>
      <c r="K96" s="93"/>
    </row>
    <row r="97" spans="1:11" s="18" customFormat="1">
      <c r="A97" s="196"/>
      <c r="B97" s="238"/>
      <c r="C97" s="241"/>
      <c r="D97" s="241"/>
      <c r="E97" s="247" t="s">
        <v>161</v>
      </c>
      <c r="F97" s="79">
        <f>G97</f>
        <v>2500</v>
      </c>
      <c r="G97" s="79">
        <v>2500</v>
      </c>
      <c r="H97" s="79"/>
      <c r="J97" s="93"/>
      <c r="K97" s="93"/>
    </row>
    <row r="98" spans="1:11" s="18" customFormat="1">
      <c r="A98" s="196"/>
      <c r="B98" s="238"/>
      <c r="C98" s="241"/>
      <c r="D98" s="241"/>
      <c r="E98" s="247" t="s">
        <v>153</v>
      </c>
      <c r="F98" s="79">
        <f>G98</f>
        <v>3000</v>
      </c>
      <c r="G98" s="79">
        <v>3000</v>
      </c>
      <c r="H98" s="79"/>
      <c r="J98" s="93"/>
      <c r="K98" s="93"/>
    </row>
    <row r="99" spans="1:11" s="18" customFormat="1">
      <c r="A99" s="196"/>
      <c r="B99" s="238"/>
      <c r="C99" s="241"/>
      <c r="D99" s="241"/>
      <c r="E99" s="247" t="s">
        <v>154</v>
      </c>
      <c r="F99" s="79">
        <f>G99</f>
        <v>5000</v>
      </c>
      <c r="G99" s="79">
        <v>5000</v>
      </c>
      <c r="H99" s="79"/>
      <c r="J99" s="93"/>
      <c r="K99" s="93"/>
    </row>
    <row r="100" spans="1:11" s="18" customFormat="1">
      <c r="A100" s="164"/>
      <c r="B100" s="173"/>
      <c r="C100" s="174"/>
      <c r="D100" s="174"/>
      <c r="E100" s="257"/>
      <c r="F100" s="99"/>
      <c r="G100" s="99"/>
      <c r="H100" s="99"/>
      <c r="J100" s="93"/>
      <c r="K100" s="93"/>
    </row>
    <row r="101" spans="1:11" s="52" customFormat="1" ht="29.25" customHeight="1">
      <c r="A101" s="282" t="s">
        <v>87</v>
      </c>
      <c r="B101" s="282"/>
      <c r="C101" s="282"/>
      <c r="D101" s="282"/>
      <c r="E101" s="282"/>
      <c r="F101" s="282"/>
      <c r="G101" s="282"/>
      <c r="H101" s="282"/>
      <c r="J101" s="103"/>
    </row>
    <row r="102" spans="1:11">
      <c r="B102" s="12"/>
      <c r="C102" s="10"/>
      <c r="D102" s="11"/>
      <c r="E102" s="5"/>
    </row>
    <row r="103" spans="1:11">
      <c r="B103" s="12"/>
      <c r="C103" s="13"/>
      <c r="D103" s="14"/>
    </row>
    <row r="104" spans="1:11">
      <c r="J104" s="135"/>
    </row>
    <row r="109" spans="1:11">
      <c r="E109" s="65"/>
      <c r="H109" s="133"/>
      <c r="J109" s="135"/>
    </row>
    <row r="112" spans="1:11">
      <c r="J112" s="135"/>
    </row>
  </sheetData>
  <mergeCells count="13">
    <mergeCell ref="A101:H101"/>
    <mergeCell ref="B7:B8"/>
    <mergeCell ref="C7:C8"/>
    <mergeCell ref="D7:D8"/>
    <mergeCell ref="F1:H1"/>
    <mergeCell ref="A5:H5"/>
    <mergeCell ref="E2:H2"/>
    <mergeCell ref="A3:H3"/>
    <mergeCell ref="G7:H7"/>
    <mergeCell ref="A7:A8"/>
    <mergeCell ref="F6:H6"/>
    <mergeCell ref="E7:E8"/>
    <mergeCell ref="F7:F8"/>
  </mergeCells>
  <phoneticPr fontId="4" type="noConversion"/>
  <pageMargins left="0.2" right="0.15748031496062992" top="0.35433070866141736" bottom="0.45520833333333333" header="0.19685039370078741" footer="0.1574803149606299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Sheet1</vt:lpstr>
      <vt:lpstr>Sheet2+</vt:lpstr>
      <vt:lpstr>Sheet3+</vt:lpstr>
      <vt:lpstr>Sheet5+</vt:lpstr>
      <vt:lpstr>'Sheet5+'!Заголовки_для_печати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Owner</cp:lastModifiedBy>
  <cp:lastPrinted>2026-08-05T10:40:06Z</cp:lastPrinted>
  <dcterms:created xsi:type="dcterms:W3CDTF">1996-10-14T23:33:28Z</dcterms:created>
  <dcterms:modified xsi:type="dcterms:W3CDTF">2026-08-13T12:10:53Z</dcterms:modified>
</cp:coreProperties>
</file>